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0" windowWidth="19095" windowHeight="8415"/>
  </bookViews>
  <sheets>
    <sheet name="Program" sheetId="1" r:id="rId1"/>
    <sheet name="Max løft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S182" i="1"/>
  <c r="S179"/>
  <c r="E182"/>
  <c r="E179"/>
  <c r="S159"/>
  <c r="S156"/>
  <c r="S155"/>
  <c r="E167"/>
  <c r="E164"/>
  <c r="E161"/>
  <c r="E158"/>
  <c r="E157"/>
  <c r="E156"/>
  <c r="E155"/>
  <c r="S132"/>
  <c r="S129"/>
  <c r="E132"/>
  <c r="E129"/>
  <c r="S111"/>
  <c r="S107"/>
  <c r="S108"/>
  <c r="S106"/>
  <c r="S105"/>
  <c r="E115"/>
  <c r="E112"/>
  <c r="E109"/>
  <c r="E106"/>
  <c r="E105"/>
  <c r="S82"/>
  <c r="S79"/>
  <c r="E82"/>
  <c r="E79"/>
  <c r="S58"/>
  <c r="S55"/>
  <c r="E67"/>
  <c r="E64"/>
  <c r="E63"/>
  <c r="E60"/>
  <c r="E57"/>
  <c r="E56"/>
  <c r="E55"/>
  <c r="S33"/>
  <c r="S30"/>
  <c r="E33"/>
  <c r="E30"/>
  <c r="S18"/>
  <c r="S9"/>
  <c r="S6"/>
  <c r="S5"/>
  <c r="E15"/>
  <c r="E12"/>
  <c r="E9"/>
  <c r="E6"/>
  <c r="E5"/>
</calcChain>
</file>

<file path=xl/sharedStrings.xml><?xml version="1.0" encoding="utf-8"?>
<sst xmlns="http://schemas.openxmlformats.org/spreadsheetml/2006/main" count="343" uniqueCount="50">
  <si>
    <t>Barbell bench press</t>
  </si>
  <si>
    <t>Barbell push press</t>
  </si>
  <si>
    <t>Deadlift / Rack pulls</t>
  </si>
  <si>
    <t>Squat / Front squat</t>
  </si>
  <si>
    <t>Barbell incline bench press</t>
  </si>
  <si>
    <t>kg</t>
  </si>
  <si>
    <t>Uge 1 - Mandag</t>
  </si>
  <si>
    <t>2*3</t>
  </si>
  <si>
    <t>6*3</t>
  </si>
  <si>
    <t>Bb bench press</t>
  </si>
  <si>
    <t>5*5</t>
  </si>
  <si>
    <t>5*3</t>
  </si>
  <si>
    <t>Bb incline bench press</t>
  </si>
  <si>
    <t>Dips</t>
  </si>
  <si>
    <t>5*6</t>
  </si>
  <si>
    <t>Uge 1 - Onsdag</t>
  </si>
  <si>
    <t>Bb push press</t>
  </si>
  <si>
    <t>8*3</t>
  </si>
  <si>
    <t>Db lateral raise</t>
  </si>
  <si>
    <t>4*8</t>
  </si>
  <si>
    <t>Db bent over lateral raise</t>
  </si>
  <si>
    <t>Pull ups</t>
  </si>
  <si>
    <t>4*6-8</t>
  </si>
  <si>
    <t>4*6</t>
  </si>
  <si>
    <t>Uge 1 - Fredag</t>
  </si>
  <si>
    <t>Db incline flyers</t>
  </si>
  <si>
    <t>4*4</t>
  </si>
  <si>
    <t>Uge 1 - Lørdag</t>
  </si>
  <si>
    <t>Uge 2 - Mandag</t>
  </si>
  <si>
    <t>Uge 2 - Fredag</t>
  </si>
  <si>
    <t>Uge 2 - Lørdag</t>
  </si>
  <si>
    <t>Uge 2 - Onsdag</t>
  </si>
  <si>
    <t>2*2</t>
  </si>
  <si>
    <t>3*1</t>
  </si>
  <si>
    <t>4*2</t>
  </si>
  <si>
    <t>Smith standing calf raise</t>
  </si>
  <si>
    <t>Smith seated calf raise</t>
  </si>
  <si>
    <t>Uge 3 - Mandag</t>
  </si>
  <si>
    <t>Uge 3 - Fredag</t>
  </si>
  <si>
    <t>Uge 3 - Onsdag</t>
  </si>
  <si>
    <t>Uge 3 - Lørdag</t>
  </si>
  <si>
    <t>3*2</t>
  </si>
  <si>
    <t>3*3</t>
  </si>
  <si>
    <t>Uge 4 - Mandag</t>
  </si>
  <si>
    <t>Uge 4 - Fredag</t>
  </si>
  <si>
    <t>Uge 4 - Onsdag</t>
  </si>
  <si>
    <t>Uge 4 - Lørdag</t>
  </si>
  <si>
    <t>2*1</t>
  </si>
  <si>
    <t>7*3</t>
  </si>
  <si>
    <t>Leg curl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</si>
</sst>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0" xfId="0" applyFont="1" applyBorder="1"/>
    <xf numFmtId="0" fontId="0" fillId="0" borderId="0" xfId="0" applyBorder="1"/>
    <xf numFmtId="0" fontId="0" fillId="0" borderId="0" xfId="0" applyFont="1"/>
    <xf numFmtId="0" fontId="2" fillId="0" borderId="0" xfId="0" applyFont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197"/>
  <sheetViews>
    <sheetView tabSelected="1" zoomScale="65" zoomScaleNormal="65" workbookViewId="0">
      <selection activeCell="Q46" sqref="Q46"/>
    </sheetView>
  </sheetViews>
  <sheetFormatPr defaultRowHeight="15"/>
  <cols>
    <col min="7" max="14" width="3.42578125" customWidth="1"/>
    <col min="21" max="28" width="3.42578125" customWidth="1"/>
  </cols>
  <sheetData>
    <row r="1" spans="1:28">
      <c r="A1" s="1"/>
      <c r="B1" s="1"/>
      <c r="O1" s="1"/>
    </row>
    <row r="2" spans="1:28">
      <c r="A2" s="6" t="s">
        <v>6</v>
      </c>
      <c r="O2" s="6" t="s">
        <v>24</v>
      </c>
    </row>
    <row r="4" spans="1:28">
      <c r="A4" s="1" t="s">
        <v>3</v>
      </c>
      <c r="O4" s="1" t="s">
        <v>3</v>
      </c>
    </row>
    <row r="5" spans="1:28">
      <c r="A5" t="s">
        <v>7</v>
      </c>
      <c r="E5">
        <f>(70/100*'Max løft'!D5)</f>
        <v>70</v>
      </c>
      <c r="F5" t="s">
        <v>5</v>
      </c>
      <c r="G5" s="8"/>
      <c r="H5" s="8"/>
      <c r="O5" t="s">
        <v>7</v>
      </c>
      <c r="S5">
        <f>(70/100*'Max løft'!D5)</f>
        <v>70</v>
      </c>
      <c r="T5" t="s">
        <v>5</v>
      </c>
      <c r="U5" s="8"/>
      <c r="V5" s="8"/>
    </row>
    <row r="6" spans="1:28">
      <c r="A6" t="s">
        <v>8</v>
      </c>
      <c r="E6">
        <f>(80/100*'Max løft'!D5)</f>
        <v>80</v>
      </c>
      <c r="F6" t="s">
        <v>5</v>
      </c>
      <c r="G6" s="7"/>
      <c r="H6" s="7"/>
      <c r="I6" s="7"/>
      <c r="J6" s="7"/>
      <c r="K6" s="7"/>
      <c r="L6" s="7"/>
      <c r="O6" t="s">
        <v>11</v>
      </c>
      <c r="S6">
        <f>(80/100*'Max løft'!D5)</f>
        <v>80</v>
      </c>
      <c r="T6" t="s">
        <v>5</v>
      </c>
      <c r="U6" s="7"/>
      <c r="V6" s="7"/>
      <c r="W6" s="7"/>
      <c r="X6" s="7"/>
      <c r="Y6" s="7"/>
    </row>
    <row r="8" spans="1:28">
      <c r="A8" s="1" t="s">
        <v>9</v>
      </c>
      <c r="O8" s="1" t="s">
        <v>9</v>
      </c>
    </row>
    <row r="9" spans="1:28">
      <c r="A9" t="s">
        <v>10</v>
      </c>
      <c r="E9">
        <f>(77.5/100*'Max løft'!D1)</f>
        <v>77.5</v>
      </c>
      <c r="F9" t="s">
        <v>5</v>
      </c>
      <c r="G9" s="7"/>
      <c r="H9" s="7"/>
      <c r="I9" s="7"/>
      <c r="J9" s="7"/>
      <c r="K9" s="7"/>
      <c r="O9" t="s">
        <v>17</v>
      </c>
      <c r="S9">
        <f>(70/100*'Max løft'!D1)</f>
        <v>70</v>
      </c>
      <c r="T9" t="s">
        <v>5</v>
      </c>
      <c r="U9" s="7"/>
      <c r="V9" s="7"/>
      <c r="W9" s="7"/>
      <c r="X9" s="7"/>
      <c r="Y9" s="7"/>
      <c r="Z9" s="7"/>
      <c r="AA9" s="7"/>
      <c r="AB9" s="7"/>
    </row>
    <row r="11" spans="1:28">
      <c r="A11" s="1" t="s">
        <v>3</v>
      </c>
      <c r="O11" s="1" t="s">
        <v>25</v>
      </c>
    </row>
    <row r="12" spans="1:28">
      <c r="A12" t="s">
        <v>11</v>
      </c>
      <c r="E12">
        <f>(75/100*'Max løft'!D5)</f>
        <v>75</v>
      </c>
      <c r="F12" t="s">
        <v>5</v>
      </c>
      <c r="G12" s="7"/>
      <c r="H12" s="7"/>
      <c r="I12" s="7"/>
      <c r="J12" s="7"/>
      <c r="K12" s="7"/>
      <c r="O12" t="s">
        <v>19</v>
      </c>
      <c r="T12" t="s">
        <v>5</v>
      </c>
      <c r="U12" s="7"/>
      <c r="V12" s="7"/>
      <c r="W12" s="7"/>
      <c r="X12" s="7"/>
    </row>
    <row r="14" spans="1:28">
      <c r="A14" s="1" t="s">
        <v>12</v>
      </c>
      <c r="O14" s="1" t="s">
        <v>13</v>
      </c>
    </row>
    <row r="15" spans="1:28">
      <c r="A15" t="s">
        <v>11</v>
      </c>
      <c r="E15">
        <f>(75/100*'Max løft'!D2)</f>
        <v>75</v>
      </c>
      <c r="F15" t="s">
        <v>5</v>
      </c>
      <c r="G15" s="7"/>
      <c r="H15" s="7"/>
      <c r="I15" s="7"/>
      <c r="J15" s="7"/>
      <c r="K15" s="7"/>
      <c r="O15" t="s">
        <v>14</v>
      </c>
      <c r="T15" t="s">
        <v>5</v>
      </c>
      <c r="U15" s="7"/>
      <c r="V15" s="7"/>
      <c r="W15" s="7"/>
      <c r="X15" s="7"/>
      <c r="Y15" s="7"/>
    </row>
    <row r="17" spans="1:39">
      <c r="A17" s="1" t="s">
        <v>13</v>
      </c>
      <c r="O17" s="1" t="s">
        <v>3</v>
      </c>
    </row>
    <row r="18" spans="1:39">
      <c r="A18" t="s">
        <v>14</v>
      </c>
      <c r="F18" t="s">
        <v>5</v>
      </c>
      <c r="G18" s="7"/>
      <c r="H18" s="7"/>
      <c r="I18" s="7"/>
      <c r="J18" s="7"/>
      <c r="K18" s="7"/>
      <c r="O18" s="5" t="s">
        <v>26</v>
      </c>
      <c r="S18">
        <f>(70/100*'Max løft'!D5)</f>
        <v>70</v>
      </c>
      <c r="T18" t="s">
        <v>5</v>
      </c>
      <c r="U18" s="7"/>
      <c r="V18" s="7"/>
      <c r="W18" s="7"/>
      <c r="X18" s="7"/>
    </row>
    <row r="20" spans="1:39">
      <c r="A20" s="1" t="s">
        <v>35</v>
      </c>
      <c r="B20" s="3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1" t="s">
        <v>35</v>
      </c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</row>
    <row r="21" spans="1:39">
      <c r="A21" s="5" t="s">
        <v>19</v>
      </c>
      <c r="B21" s="4"/>
      <c r="C21" s="4"/>
      <c r="D21" s="4"/>
      <c r="E21" s="4"/>
      <c r="F21" t="s">
        <v>5</v>
      </c>
      <c r="G21" s="7"/>
      <c r="H21" s="7"/>
      <c r="I21" s="7"/>
      <c r="J21" s="7"/>
      <c r="K21" s="4"/>
      <c r="L21" s="4"/>
      <c r="M21" s="4"/>
      <c r="N21" s="4"/>
      <c r="O21" s="5" t="s">
        <v>19</v>
      </c>
      <c r="P21" s="4"/>
      <c r="Q21" s="4"/>
      <c r="R21" s="4"/>
      <c r="S21" s="4"/>
      <c r="T21" t="s">
        <v>5</v>
      </c>
      <c r="U21" s="7"/>
      <c r="V21" s="7"/>
      <c r="W21" s="7"/>
      <c r="X21" s="7"/>
      <c r="Y21" s="4"/>
      <c r="Z21" s="4"/>
      <c r="AA21" s="4"/>
      <c r="AB21" s="4"/>
      <c r="AC21" s="4"/>
      <c r="AD21" s="4"/>
    </row>
    <row r="22" spans="1:39">
      <c r="A22" s="5"/>
      <c r="O22" s="5"/>
    </row>
    <row r="24" spans="1:39">
      <c r="A24" s="5"/>
      <c r="O24" s="5"/>
    </row>
    <row r="25" spans="1:39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</row>
    <row r="27" spans="1:39">
      <c r="A27" s="6" t="s">
        <v>15</v>
      </c>
      <c r="O27" s="6" t="s">
        <v>27</v>
      </c>
    </row>
    <row r="29" spans="1:39">
      <c r="A29" s="1" t="s">
        <v>2</v>
      </c>
      <c r="O29" s="1" t="s">
        <v>16</v>
      </c>
    </row>
    <row r="30" spans="1:39">
      <c r="A30" t="s">
        <v>10</v>
      </c>
      <c r="E30">
        <f>(75/100*'Max løft'!D4)</f>
        <v>75</v>
      </c>
      <c r="F30" t="s">
        <v>5</v>
      </c>
      <c r="G30" s="7"/>
      <c r="H30" s="7"/>
      <c r="I30" s="7"/>
      <c r="J30" s="7"/>
      <c r="K30" s="7"/>
      <c r="O30" t="s">
        <v>10</v>
      </c>
      <c r="S30">
        <f>(75/100*'Max løft'!D3)</f>
        <v>75</v>
      </c>
      <c r="T30" t="s">
        <v>5</v>
      </c>
      <c r="U30" s="7"/>
      <c r="V30" s="7"/>
      <c r="W30" s="7"/>
      <c r="X30" s="7"/>
      <c r="Y30" s="7"/>
    </row>
    <row r="32" spans="1:39">
      <c r="A32" s="1" t="s">
        <v>16</v>
      </c>
      <c r="O32" s="1" t="s">
        <v>2</v>
      </c>
    </row>
    <row r="33" spans="1:28">
      <c r="A33" t="s">
        <v>17</v>
      </c>
      <c r="E33">
        <f>(70/100*'Max løft'!D3)</f>
        <v>70</v>
      </c>
      <c r="F33" t="s">
        <v>5</v>
      </c>
      <c r="G33" s="7"/>
      <c r="H33" s="7"/>
      <c r="I33" s="7"/>
      <c r="J33" s="7"/>
      <c r="K33" s="7"/>
      <c r="L33" s="7"/>
      <c r="M33" s="7"/>
      <c r="N33" s="7"/>
      <c r="O33" t="s">
        <v>17</v>
      </c>
      <c r="S33">
        <f>(70/100*'Max løft'!D4)</f>
        <v>70</v>
      </c>
      <c r="T33" t="s">
        <v>5</v>
      </c>
      <c r="U33" s="7"/>
      <c r="V33" s="7"/>
      <c r="W33" s="7"/>
      <c r="X33" s="7"/>
      <c r="Y33" s="7"/>
      <c r="Z33" s="7"/>
      <c r="AA33" s="7"/>
      <c r="AB33" s="7"/>
    </row>
    <row r="35" spans="1:28">
      <c r="A35" s="1" t="s">
        <v>18</v>
      </c>
      <c r="O35" s="1" t="s">
        <v>18</v>
      </c>
    </row>
    <row r="36" spans="1:28">
      <c r="A36" t="s">
        <v>19</v>
      </c>
      <c r="F36" t="s">
        <v>5</v>
      </c>
      <c r="G36" s="7"/>
      <c r="H36" s="7"/>
      <c r="I36" s="7"/>
      <c r="J36" s="7"/>
      <c r="O36" t="s">
        <v>19</v>
      </c>
      <c r="T36" t="s">
        <v>5</v>
      </c>
      <c r="U36" s="7"/>
      <c r="V36" s="7"/>
      <c r="W36" s="7"/>
      <c r="X36" s="7"/>
    </row>
    <row r="38" spans="1:28">
      <c r="A38" s="1" t="s">
        <v>20</v>
      </c>
      <c r="O38" s="1" t="s">
        <v>20</v>
      </c>
    </row>
    <row r="39" spans="1:28">
      <c r="A39" t="s">
        <v>19</v>
      </c>
      <c r="F39" t="s">
        <v>5</v>
      </c>
      <c r="G39" s="7"/>
      <c r="H39" s="7"/>
      <c r="I39" s="7"/>
      <c r="J39" s="7"/>
      <c r="O39" t="s">
        <v>19</v>
      </c>
      <c r="T39" t="s">
        <v>5</v>
      </c>
      <c r="U39" s="7"/>
      <c r="V39" s="7"/>
      <c r="W39" s="7"/>
      <c r="X39" s="7"/>
    </row>
    <row r="41" spans="1:28">
      <c r="A41" s="1" t="s">
        <v>21</v>
      </c>
      <c r="O41" s="1" t="s">
        <v>21</v>
      </c>
    </row>
    <row r="42" spans="1:28">
      <c r="A42" t="s">
        <v>22</v>
      </c>
      <c r="F42" t="s">
        <v>5</v>
      </c>
      <c r="G42" s="7"/>
      <c r="H42" s="7"/>
      <c r="I42" s="7"/>
      <c r="J42" s="7"/>
      <c r="O42" t="s">
        <v>22</v>
      </c>
      <c r="T42" t="s">
        <v>5</v>
      </c>
      <c r="U42" s="7"/>
      <c r="V42" s="7"/>
      <c r="W42" s="7"/>
      <c r="X42" s="7"/>
    </row>
    <row r="44" spans="1:28">
      <c r="A44" s="1" t="s">
        <v>49</v>
      </c>
      <c r="O44" s="1" t="s">
        <v>49</v>
      </c>
    </row>
    <row r="45" spans="1:28">
      <c r="A45" t="s">
        <v>23</v>
      </c>
      <c r="F45" t="s">
        <v>5</v>
      </c>
      <c r="G45" s="7"/>
      <c r="H45" s="7"/>
      <c r="I45" s="7"/>
      <c r="J45" s="7"/>
      <c r="O45" t="s">
        <v>23</v>
      </c>
      <c r="T45" t="s">
        <v>5</v>
      </c>
      <c r="U45" s="7"/>
      <c r="V45" s="7"/>
      <c r="W45" s="7"/>
      <c r="X45" s="7"/>
    </row>
    <row r="47" spans="1:28">
      <c r="A47" s="1" t="s">
        <v>36</v>
      </c>
    </row>
    <row r="48" spans="1:28">
      <c r="A48" t="s">
        <v>19</v>
      </c>
      <c r="F48" t="s">
        <v>5</v>
      </c>
      <c r="G48" s="7"/>
      <c r="H48" s="7"/>
      <c r="I48" s="7"/>
      <c r="J48" s="7"/>
    </row>
    <row r="52" spans="1:28">
      <c r="A52" s="6" t="s">
        <v>28</v>
      </c>
      <c r="O52" s="6" t="s">
        <v>29</v>
      </c>
    </row>
    <row r="54" spans="1:28">
      <c r="A54" s="1" t="s">
        <v>3</v>
      </c>
      <c r="O54" s="1" t="s">
        <v>3</v>
      </c>
    </row>
    <row r="55" spans="1:28">
      <c r="A55" t="s">
        <v>7</v>
      </c>
      <c r="E55">
        <f>(70/100*'Max løft'!D5)</f>
        <v>70</v>
      </c>
      <c r="F55" t="s">
        <v>5</v>
      </c>
      <c r="G55" s="7"/>
      <c r="H55" s="7"/>
      <c r="O55" t="s">
        <v>10</v>
      </c>
      <c r="S55">
        <f>(70/100*'Max løft'!D5)</f>
        <v>70</v>
      </c>
      <c r="T55" t="s">
        <v>5</v>
      </c>
      <c r="U55" s="7"/>
      <c r="V55" s="7"/>
      <c r="W55" s="7"/>
      <c r="X55" s="7"/>
      <c r="Y55" s="7"/>
    </row>
    <row r="56" spans="1:28">
      <c r="A56" t="s">
        <v>32</v>
      </c>
      <c r="E56">
        <f>(80/100*'Max løft'!D5)</f>
        <v>80</v>
      </c>
      <c r="F56" t="s">
        <v>5</v>
      </c>
      <c r="G56" s="7"/>
      <c r="H56" s="7"/>
    </row>
    <row r="57" spans="1:28">
      <c r="A57" t="s">
        <v>33</v>
      </c>
      <c r="E57">
        <f>(90/100*'Max løft'!D5)</f>
        <v>90</v>
      </c>
      <c r="F57" t="s">
        <v>5</v>
      </c>
      <c r="G57" s="7"/>
      <c r="H57" s="7"/>
      <c r="I57" s="7"/>
      <c r="O57" s="1" t="s">
        <v>9</v>
      </c>
    </row>
    <row r="58" spans="1:28">
      <c r="O58" t="s">
        <v>17</v>
      </c>
      <c r="S58">
        <f>(70/100*'Max løft'!D1)</f>
        <v>70</v>
      </c>
      <c r="T58" t="s">
        <v>5</v>
      </c>
      <c r="U58" s="7"/>
      <c r="V58" s="7"/>
      <c r="W58" s="7"/>
      <c r="X58" s="7"/>
      <c r="Y58" s="7"/>
      <c r="Z58" s="7"/>
      <c r="AA58" s="7"/>
      <c r="AB58" s="7"/>
    </row>
    <row r="59" spans="1:28">
      <c r="A59" s="1" t="s">
        <v>9</v>
      </c>
    </row>
    <row r="60" spans="1:28">
      <c r="A60" t="s">
        <v>11</v>
      </c>
      <c r="E60">
        <f>(85/100*'Max løft'!D1)</f>
        <v>85</v>
      </c>
      <c r="F60" t="s">
        <v>5</v>
      </c>
      <c r="G60" s="7"/>
      <c r="H60" s="7"/>
      <c r="I60" s="7"/>
      <c r="J60" s="7"/>
      <c r="K60" s="7"/>
      <c r="O60" s="1" t="s">
        <v>13</v>
      </c>
    </row>
    <row r="61" spans="1:28">
      <c r="O61" t="s">
        <v>14</v>
      </c>
      <c r="T61" t="s">
        <v>5</v>
      </c>
      <c r="U61" s="7"/>
      <c r="V61" s="7"/>
      <c r="W61" s="7"/>
      <c r="X61" s="7"/>
      <c r="Y61" s="7"/>
    </row>
    <row r="62" spans="1:28">
      <c r="A62" s="1" t="s">
        <v>3</v>
      </c>
    </row>
    <row r="63" spans="1:28">
      <c r="A63" t="s">
        <v>7</v>
      </c>
      <c r="E63">
        <f>(70/100*'Max løft'!D5)</f>
        <v>70</v>
      </c>
      <c r="F63" t="s">
        <v>5</v>
      </c>
      <c r="G63" s="7"/>
      <c r="H63" s="7"/>
      <c r="O63" s="1" t="s">
        <v>25</v>
      </c>
    </row>
    <row r="64" spans="1:28">
      <c r="A64" t="s">
        <v>34</v>
      </c>
      <c r="E64">
        <f>(80/100*'Max løft'!D5)</f>
        <v>80</v>
      </c>
      <c r="F64" t="s">
        <v>5</v>
      </c>
      <c r="G64" s="7"/>
      <c r="H64" s="7"/>
      <c r="I64" s="7"/>
      <c r="J64" s="7"/>
      <c r="O64" t="s">
        <v>19</v>
      </c>
      <c r="T64" t="s">
        <v>5</v>
      </c>
      <c r="U64" s="7"/>
      <c r="V64" s="7"/>
      <c r="W64" s="7"/>
      <c r="X64" s="7"/>
    </row>
    <row r="66" spans="1:30">
      <c r="A66" s="1" t="s">
        <v>12</v>
      </c>
      <c r="O66" s="1" t="s">
        <v>35</v>
      </c>
      <c r="P66" s="4"/>
      <c r="Q66" s="4"/>
    </row>
    <row r="67" spans="1:30">
      <c r="A67" t="s">
        <v>11</v>
      </c>
      <c r="E67">
        <f>(75/100*'Max løft'!D2+2.5)</f>
        <v>77.5</v>
      </c>
      <c r="F67" t="s">
        <v>5</v>
      </c>
      <c r="G67" s="7"/>
      <c r="H67" s="7"/>
      <c r="I67" s="7"/>
      <c r="J67" s="7"/>
      <c r="K67" s="7"/>
      <c r="O67" s="5" t="s">
        <v>19</v>
      </c>
      <c r="T67" t="s">
        <v>5</v>
      </c>
      <c r="U67" s="7"/>
      <c r="V67" s="7"/>
      <c r="W67" s="7"/>
      <c r="X67" s="7"/>
    </row>
    <row r="69" spans="1:30">
      <c r="A69" s="1" t="s">
        <v>13</v>
      </c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P69" s="4"/>
      <c r="Q69" s="4"/>
      <c r="R69" s="4"/>
    </row>
    <row r="70" spans="1:30">
      <c r="A70" t="s">
        <v>14</v>
      </c>
      <c r="B70" s="4"/>
      <c r="C70" s="4"/>
      <c r="D70" s="4"/>
      <c r="E70" s="4"/>
      <c r="F70" t="s">
        <v>5</v>
      </c>
      <c r="G70" s="7"/>
      <c r="H70" s="7"/>
      <c r="I70" s="7"/>
      <c r="J70" s="7"/>
      <c r="K70" s="7"/>
      <c r="L70" s="4"/>
      <c r="M70" s="4"/>
      <c r="N70" s="4"/>
      <c r="P70" s="4"/>
      <c r="Q70" s="4"/>
      <c r="R70" s="4"/>
    </row>
    <row r="71" spans="1:30">
      <c r="A71" s="1"/>
    </row>
    <row r="72" spans="1:30">
      <c r="A72" s="1" t="s">
        <v>35</v>
      </c>
    </row>
    <row r="73" spans="1:30">
      <c r="A73" s="5" t="s">
        <v>19</v>
      </c>
      <c r="F73" t="s">
        <v>5</v>
      </c>
      <c r="G73" s="7"/>
      <c r="H73" s="7"/>
      <c r="I73" s="7"/>
      <c r="J73" s="7"/>
      <c r="O73" s="1"/>
    </row>
    <row r="74" spans="1:30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</row>
    <row r="75" spans="1:30">
      <c r="A75" s="5"/>
    </row>
    <row r="76" spans="1:30">
      <c r="A76" s="6" t="s">
        <v>31</v>
      </c>
      <c r="O76" s="6" t="s">
        <v>30</v>
      </c>
    </row>
    <row r="78" spans="1:30">
      <c r="A78" s="1" t="s">
        <v>2</v>
      </c>
      <c r="O78" s="1" t="s">
        <v>16</v>
      </c>
    </row>
    <row r="79" spans="1:30">
      <c r="A79" t="s">
        <v>11</v>
      </c>
      <c r="E79">
        <f>(80/100*'Max løft'!D4)</f>
        <v>80</v>
      </c>
      <c r="F79" t="s">
        <v>5</v>
      </c>
      <c r="G79" s="7"/>
      <c r="H79" s="7"/>
      <c r="I79" s="7"/>
      <c r="J79" s="7"/>
      <c r="K79" s="7"/>
      <c r="O79" t="s">
        <v>11</v>
      </c>
      <c r="S79">
        <f>(80/100*'Max løft'!D3)</f>
        <v>80</v>
      </c>
      <c r="T79" t="s">
        <v>5</v>
      </c>
      <c r="U79" s="7"/>
      <c r="V79" s="7"/>
      <c r="W79" s="7"/>
      <c r="X79" s="7"/>
      <c r="Y79" s="7"/>
    </row>
    <row r="81" spans="1:28">
      <c r="A81" s="1" t="s">
        <v>16</v>
      </c>
      <c r="O81" s="1" t="s">
        <v>2</v>
      </c>
    </row>
    <row r="82" spans="1:28">
      <c r="A82" t="s">
        <v>17</v>
      </c>
      <c r="E82">
        <f>(70/100*'Max løft'!D3)</f>
        <v>70</v>
      </c>
      <c r="F82" t="s">
        <v>5</v>
      </c>
      <c r="G82" s="7"/>
      <c r="H82" s="7"/>
      <c r="I82" s="7"/>
      <c r="J82" s="7"/>
      <c r="K82" s="7"/>
      <c r="L82" s="7"/>
      <c r="M82" s="7"/>
      <c r="N82" s="7"/>
      <c r="O82" t="s">
        <v>17</v>
      </c>
      <c r="S82">
        <f>(70/100*'Max løft'!D4)</f>
        <v>70</v>
      </c>
      <c r="T82" t="s">
        <v>5</v>
      </c>
      <c r="U82" s="7"/>
      <c r="V82" s="7"/>
      <c r="W82" s="7"/>
      <c r="X82" s="7"/>
      <c r="Y82" s="7"/>
      <c r="Z82" s="7"/>
      <c r="AA82" s="7"/>
      <c r="AB82" s="7"/>
    </row>
    <row r="84" spans="1:28">
      <c r="A84" s="1" t="s">
        <v>18</v>
      </c>
      <c r="O84" s="1" t="s">
        <v>18</v>
      </c>
    </row>
    <row r="85" spans="1:28">
      <c r="A85" t="s">
        <v>19</v>
      </c>
      <c r="F85" t="s">
        <v>5</v>
      </c>
      <c r="G85" s="7"/>
      <c r="H85" s="7"/>
      <c r="I85" s="7"/>
      <c r="J85" s="7"/>
      <c r="O85" t="s">
        <v>19</v>
      </c>
      <c r="T85" t="s">
        <v>5</v>
      </c>
      <c r="U85" s="7"/>
      <c r="V85" s="7"/>
      <c r="W85" s="7"/>
      <c r="X85" s="7"/>
    </row>
    <row r="87" spans="1:28">
      <c r="A87" s="1" t="s">
        <v>20</v>
      </c>
      <c r="O87" s="1" t="s">
        <v>20</v>
      </c>
    </row>
    <row r="88" spans="1:28">
      <c r="A88" t="s">
        <v>19</v>
      </c>
      <c r="F88" t="s">
        <v>5</v>
      </c>
      <c r="G88" s="7"/>
      <c r="H88" s="7"/>
      <c r="I88" s="7"/>
      <c r="J88" s="7"/>
      <c r="O88" t="s">
        <v>19</v>
      </c>
      <c r="T88" t="s">
        <v>5</v>
      </c>
      <c r="U88" s="7"/>
      <c r="V88" s="7"/>
      <c r="W88" s="7"/>
      <c r="X88" s="7"/>
    </row>
    <row r="90" spans="1:28">
      <c r="A90" s="1" t="s">
        <v>21</v>
      </c>
      <c r="O90" s="1" t="s">
        <v>21</v>
      </c>
    </row>
    <row r="91" spans="1:28">
      <c r="A91" t="s">
        <v>22</v>
      </c>
      <c r="F91" t="s">
        <v>5</v>
      </c>
      <c r="G91" s="7"/>
      <c r="H91" s="7"/>
      <c r="I91" s="7"/>
      <c r="J91" s="7"/>
      <c r="O91" t="s">
        <v>22</v>
      </c>
      <c r="T91" t="s">
        <v>5</v>
      </c>
      <c r="U91" s="7"/>
      <c r="V91" s="7"/>
      <c r="W91" s="7"/>
      <c r="X91" s="7"/>
    </row>
    <row r="93" spans="1:28">
      <c r="A93" s="1" t="s">
        <v>49</v>
      </c>
      <c r="O93" s="1" t="s">
        <v>49</v>
      </c>
    </row>
    <row r="94" spans="1:28">
      <c r="A94" t="s">
        <v>23</v>
      </c>
      <c r="F94" t="s">
        <v>5</v>
      </c>
      <c r="G94" s="7"/>
      <c r="H94" s="7"/>
      <c r="I94" s="7"/>
      <c r="J94" s="7"/>
      <c r="O94" t="s">
        <v>23</v>
      </c>
      <c r="T94" t="s">
        <v>5</v>
      </c>
      <c r="U94" s="7"/>
      <c r="V94" s="7"/>
      <c r="W94" s="7"/>
      <c r="X94" s="7"/>
    </row>
    <row r="96" spans="1:28">
      <c r="A96" s="1" t="s">
        <v>36</v>
      </c>
    </row>
    <row r="97" spans="1:28">
      <c r="A97" s="5" t="s">
        <v>19</v>
      </c>
      <c r="F97" t="s">
        <v>5</v>
      </c>
      <c r="G97" s="7"/>
      <c r="H97" s="7"/>
      <c r="I97" s="7"/>
      <c r="J97" s="7"/>
    </row>
    <row r="98" spans="1:28">
      <c r="A98" s="5"/>
      <c r="B98" s="4"/>
      <c r="C98" s="4"/>
    </row>
    <row r="99" spans="1:28">
      <c r="A99" s="5"/>
    </row>
    <row r="102" spans="1:28">
      <c r="A102" s="6" t="s">
        <v>37</v>
      </c>
      <c r="O102" s="6" t="s">
        <v>38</v>
      </c>
    </row>
    <row r="104" spans="1:28">
      <c r="A104" s="1" t="s">
        <v>3</v>
      </c>
      <c r="O104" s="1" t="s">
        <v>3</v>
      </c>
    </row>
    <row r="105" spans="1:28">
      <c r="A105" t="s">
        <v>7</v>
      </c>
      <c r="E105">
        <f>(70/100*'Max løft'!D5)</f>
        <v>70</v>
      </c>
      <c r="F105" t="s">
        <v>5</v>
      </c>
      <c r="G105" s="7"/>
      <c r="H105" s="7"/>
      <c r="O105" t="s">
        <v>7</v>
      </c>
      <c r="S105">
        <f>(70/100*'Max løft'!D5)</f>
        <v>70</v>
      </c>
      <c r="T105" t="s">
        <v>5</v>
      </c>
      <c r="U105" s="7"/>
      <c r="V105" s="7"/>
    </row>
    <row r="106" spans="1:28">
      <c r="A106" t="s">
        <v>11</v>
      </c>
      <c r="E106">
        <f>(80/100*'Max løft'!D5)</f>
        <v>80</v>
      </c>
      <c r="F106" t="s">
        <v>5</v>
      </c>
      <c r="G106" s="7"/>
      <c r="H106" s="7"/>
      <c r="I106" s="7"/>
      <c r="J106" s="7"/>
      <c r="K106" s="7"/>
      <c r="O106" t="s">
        <v>7</v>
      </c>
      <c r="S106">
        <f>(80/100*'Max løft'!D5)</f>
        <v>80</v>
      </c>
      <c r="T106" t="s">
        <v>5</v>
      </c>
      <c r="U106" s="7"/>
      <c r="V106" s="7"/>
    </row>
    <row r="107" spans="1:28">
      <c r="O107" t="s">
        <v>41</v>
      </c>
      <c r="S107">
        <f>(85/100*'Max løft'!D5)</f>
        <v>85</v>
      </c>
      <c r="T107" t="s">
        <v>5</v>
      </c>
      <c r="U107" s="7"/>
      <c r="V107" s="7"/>
      <c r="W107" s="7"/>
    </row>
    <row r="108" spans="1:28">
      <c r="A108" s="1" t="s">
        <v>9</v>
      </c>
      <c r="O108" t="s">
        <v>42</v>
      </c>
      <c r="S108">
        <f>(80/100*'Max løft'!D5)</f>
        <v>80</v>
      </c>
      <c r="T108" t="s">
        <v>5</v>
      </c>
      <c r="U108" s="7"/>
      <c r="V108" s="7"/>
      <c r="W108" s="7"/>
    </row>
    <row r="109" spans="1:28">
      <c r="A109" t="s">
        <v>10</v>
      </c>
      <c r="E109">
        <f>(80/100*'Max løft'!D1)</f>
        <v>80</v>
      </c>
      <c r="F109" t="s">
        <v>5</v>
      </c>
      <c r="G109" s="7"/>
      <c r="H109" s="7"/>
      <c r="I109" s="7"/>
      <c r="J109" s="7"/>
      <c r="K109" s="7"/>
    </row>
    <row r="110" spans="1:28">
      <c r="O110" s="1" t="s">
        <v>9</v>
      </c>
    </row>
    <row r="111" spans="1:28">
      <c r="A111" s="1" t="s">
        <v>3</v>
      </c>
      <c r="O111" t="s">
        <v>17</v>
      </c>
      <c r="S111">
        <f>(70/100*'Max løft'!D1)</f>
        <v>70</v>
      </c>
      <c r="T111" t="s">
        <v>5</v>
      </c>
      <c r="U111" s="7"/>
      <c r="V111" s="7"/>
      <c r="W111" s="7"/>
      <c r="X111" s="7"/>
      <c r="Y111" s="7"/>
      <c r="Z111" s="7"/>
      <c r="AA111" s="7"/>
      <c r="AB111" s="7"/>
    </row>
    <row r="112" spans="1:28">
      <c r="A112" t="s">
        <v>23</v>
      </c>
      <c r="E112">
        <f>(65/100*'Max løft'!D5)</f>
        <v>65</v>
      </c>
      <c r="F112" t="s">
        <v>5</v>
      </c>
      <c r="G112" s="7"/>
      <c r="H112" s="7"/>
      <c r="I112" s="7"/>
      <c r="J112" s="7"/>
    </row>
    <row r="113" spans="1:30">
      <c r="O113" s="1" t="s">
        <v>13</v>
      </c>
    </row>
    <row r="114" spans="1:30">
      <c r="A114" s="1" t="s">
        <v>12</v>
      </c>
      <c r="O114" t="s">
        <v>14</v>
      </c>
      <c r="T114" t="s">
        <v>5</v>
      </c>
      <c r="U114" s="7"/>
      <c r="V114" s="7"/>
      <c r="W114" s="7"/>
      <c r="X114" s="7"/>
      <c r="Y114" s="7"/>
    </row>
    <row r="115" spans="1:30">
      <c r="A115" t="s">
        <v>11</v>
      </c>
      <c r="E115">
        <f>(75/100*'Max løft'!D2+5)</f>
        <v>80</v>
      </c>
      <c r="F115" t="s">
        <v>5</v>
      </c>
      <c r="G115" s="7"/>
      <c r="H115" s="7"/>
      <c r="I115" s="7"/>
      <c r="J115" s="7"/>
      <c r="K115" s="7"/>
    </row>
    <row r="116" spans="1:30">
      <c r="O116" s="1" t="s">
        <v>25</v>
      </c>
    </row>
    <row r="117" spans="1:30">
      <c r="A117" s="1" t="s">
        <v>13</v>
      </c>
      <c r="B117" s="3"/>
      <c r="C117" s="4"/>
      <c r="O117" t="s">
        <v>19</v>
      </c>
      <c r="T117" t="s">
        <v>5</v>
      </c>
      <c r="U117" s="7"/>
      <c r="V117" s="7"/>
      <c r="W117" s="7"/>
      <c r="X117" s="7"/>
    </row>
    <row r="118" spans="1:30">
      <c r="A118" t="s">
        <v>14</v>
      </c>
      <c r="B118" s="4"/>
      <c r="C118" s="4"/>
      <c r="F118" t="s">
        <v>5</v>
      </c>
      <c r="G118" s="7"/>
      <c r="H118" s="7"/>
      <c r="I118" s="7"/>
      <c r="J118" s="7"/>
      <c r="K118" s="7"/>
      <c r="P118" s="4"/>
      <c r="Q118" s="4"/>
    </row>
    <row r="119" spans="1:30">
      <c r="A119" s="1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1" t="s">
        <v>35</v>
      </c>
      <c r="P119" s="4"/>
      <c r="Q119" s="4"/>
      <c r="R119" s="4"/>
    </row>
    <row r="120" spans="1:30">
      <c r="A120" s="1" t="s">
        <v>35</v>
      </c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5" t="s">
        <v>19</v>
      </c>
      <c r="R120" s="4"/>
      <c r="T120" t="s">
        <v>5</v>
      </c>
      <c r="U120" s="7"/>
      <c r="V120" s="7"/>
      <c r="W120" s="7"/>
      <c r="X120" s="7"/>
    </row>
    <row r="121" spans="1:30">
      <c r="A121" s="5" t="s">
        <v>19</v>
      </c>
      <c r="F121" t="s">
        <v>5</v>
      </c>
      <c r="G121" s="7"/>
      <c r="H121" s="7"/>
      <c r="I121" s="7"/>
      <c r="J121" s="7"/>
      <c r="O121" s="5"/>
    </row>
    <row r="123" spans="1:30">
      <c r="A123" s="5"/>
      <c r="O123" s="1"/>
    </row>
    <row r="124" spans="1:30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</row>
    <row r="125" spans="1:30">
      <c r="A125" s="5"/>
    </row>
    <row r="126" spans="1:30">
      <c r="A126" s="6" t="s">
        <v>39</v>
      </c>
      <c r="O126" s="6" t="s">
        <v>40</v>
      </c>
    </row>
    <row r="128" spans="1:30">
      <c r="A128" s="1" t="s">
        <v>2</v>
      </c>
      <c r="O128" s="1" t="s">
        <v>16</v>
      </c>
    </row>
    <row r="129" spans="1:28">
      <c r="A129" t="s">
        <v>10</v>
      </c>
      <c r="E129">
        <f>(77.5/100*'Max løft'!D4)</f>
        <v>77.5</v>
      </c>
      <c r="F129" t="s">
        <v>5</v>
      </c>
      <c r="G129" s="7"/>
      <c r="H129" s="7"/>
      <c r="I129" s="7"/>
      <c r="J129" s="7"/>
      <c r="K129" s="7"/>
      <c r="O129" t="s">
        <v>10</v>
      </c>
      <c r="S129">
        <f>(80/100*'Max løft'!D3)</f>
        <v>80</v>
      </c>
      <c r="T129" t="s">
        <v>5</v>
      </c>
      <c r="U129" s="7"/>
      <c r="V129" s="7"/>
      <c r="W129" s="7"/>
      <c r="X129" s="7"/>
      <c r="Y129" s="7"/>
    </row>
    <row r="131" spans="1:28">
      <c r="A131" s="1" t="s">
        <v>16</v>
      </c>
      <c r="O131" s="1" t="s">
        <v>2</v>
      </c>
    </row>
    <row r="132" spans="1:28">
      <c r="A132" t="s">
        <v>17</v>
      </c>
      <c r="E132">
        <f>(70/100*'Max løft'!D3)</f>
        <v>70</v>
      </c>
      <c r="F132" t="s">
        <v>5</v>
      </c>
      <c r="G132" s="7"/>
      <c r="H132" s="7"/>
      <c r="I132" s="7"/>
      <c r="J132" s="7"/>
      <c r="K132" s="7"/>
      <c r="L132" s="7"/>
      <c r="M132" s="7"/>
      <c r="N132" s="7"/>
      <c r="O132" t="s">
        <v>17</v>
      </c>
      <c r="S132">
        <f>(70/100*'Max løft'!D4)</f>
        <v>70</v>
      </c>
      <c r="T132" t="s">
        <v>5</v>
      </c>
      <c r="U132" s="7"/>
      <c r="V132" s="7"/>
      <c r="W132" s="7"/>
      <c r="X132" s="7"/>
      <c r="Y132" s="7"/>
      <c r="Z132" s="7"/>
      <c r="AA132" s="7"/>
      <c r="AB132" s="7"/>
    </row>
    <row r="134" spans="1:28">
      <c r="A134" s="1" t="s">
        <v>18</v>
      </c>
      <c r="O134" s="1" t="s">
        <v>18</v>
      </c>
    </row>
    <row r="135" spans="1:28">
      <c r="A135" t="s">
        <v>19</v>
      </c>
      <c r="F135" t="s">
        <v>5</v>
      </c>
      <c r="G135" s="7"/>
      <c r="H135" s="7"/>
      <c r="I135" s="7"/>
      <c r="J135" s="7"/>
      <c r="O135" t="s">
        <v>19</v>
      </c>
      <c r="T135" t="s">
        <v>5</v>
      </c>
      <c r="U135" s="7"/>
      <c r="V135" s="7"/>
      <c r="W135" s="7"/>
      <c r="X135" s="7"/>
    </row>
    <row r="137" spans="1:28">
      <c r="A137" s="1" t="s">
        <v>20</v>
      </c>
      <c r="O137" s="1" t="s">
        <v>20</v>
      </c>
    </row>
    <row r="138" spans="1:28">
      <c r="A138" t="s">
        <v>19</v>
      </c>
      <c r="F138" t="s">
        <v>5</v>
      </c>
      <c r="G138" s="7"/>
      <c r="H138" s="7"/>
      <c r="I138" s="7"/>
      <c r="J138" s="7"/>
      <c r="O138" t="s">
        <v>19</v>
      </c>
      <c r="T138" t="s">
        <v>5</v>
      </c>
      <c r="U138" s="7"/>
      <c r="V138" s="7"/>
      <c r="W138" s="7"/>
      <c r="X138" s="7"/>
    </row>
    <row r="140" spans="1:28">
      <c r="A140" s="1" t="s">
        <v>21</v>
      </c>
      <c r="O140" s="1" t="s">
        <v>21</v>
      </c>
    </row>
    <row r="141" spans="1:28">
      <c r="A141" t="s">
        <v>22</v>
      </c>
      <c r="F141" t="s">
        <v>5</v>
      </c>
      <c r="G141" s="7"/>
      <c r="H141" s="7"/>
      <c r="I141" s="7"/>
      <c r="J141" s="7"/>
      <c r="O141" t="s">
        <v>22</v>
      </c>
      <c r="T141" t="s">
        <v>5</v>
      </c>
      <c r="U141" s="7"/>
      <c r="V141" s="7"/>
      <c r="W141" s="7"/>
      <c r="X141" s="7"/>
    </row>
    <row r="143" spans="1:28">
      <c r="A143" s="1" t="s">
        <v>49</v>
      </c>
      <c r="O143" s="1" t="s">
        <v>49</v>
      </c>
    </row>
    <row r="144" spans="1:28">
      <c r="A144" t="s">
        <v>23</v>
      </c>
      <c r="F144" t="s">
        <v>5</v>
      </c>
      <c r="G144" s="7"/>
      <c r="H144" s="7"/>
      <c r="I144" s="7"/>
      <c r="J144" s="7"/>
      <c r="O144" t="s">
        <v>23</v>
      </c>
      <c r="T144" t="s">
        <v>5</v>
      </c>
      <c r="U144" s="7"/>
      <c r="V144" s="7"/>
      <c r="W144" s="7"/>
      <c r="X144" s="7"/>
    </row>
    <row r="146" spans="1:28">
      <c r="A146" s="1" t="s">
        <v>36</v>
      </c>
    </row>
    <row r="147" spans="1:28">
      <c r="A147" s="5" t="s">
        <v>19</v>
      </c>
      <c r="F147" t="s">
        <v>5</v>
      </c>
      <c r="G147" s="7"/>
      <c r="H147" s="7"/>
      <c r="I147" s="7"/>
      <c r="J147" s="7"/>
    </row>
    <row r="152" spans="1:28">
      <c r="A152" s="6" t="s">
        <v>43</v>
      </c>
      <c r="O152" s="6" t="s">
        <v>44</v>
      </c>
    </row>
    <row r="154" spans="1:28">
      <c r="A154" s="1" t="s">
        <v>3</v>
      </c>
      <c r="O154" s="1" t="s">
        <v>3</v>
      </c>
    </row>
    <row r="155" spans="1:28">
      <c r="A155" t="s">
        <v>7</v>
      </c>
      <c r="E155">
        <f>(70/100*'Max løft'!D5)</f>
        <v>70</v>
      </c>
      <c r="F155" t="s">
        <v>5</v>
      </c>
      <c r="G155" s="7"/>
      <c r="H155" s="7"/>
      <c r="O155" t="s">
        <v>7</v>
      </c>
      <c r="S155">
        <f>(70/100*'Max løft'!D5)</f>
        <v>70</v>
      </c>
      <c r="T155" t="s">
        <v>5</v>
      </c>
      <c r="U155" s="7"/>
      <c r="V155" s="7"/>
    </row>
    <row r="156" spans="1:28">
      <c r="A156" t="s">
        <v>7</v>
      </c>
      <c r="E156">
        <f>(80/100*'Max løft'!D5)</f>
        <v>80</v>
      </c>
      <c r="F156" t="s">
        <v>5</v>
      </c>
      <c r="G156" s="7"/>
      <c r="H156" s="7"/>
      <c r="O156" t="s">
        <v>48</v>
      </c>
      <c r="S156">
        <f>(80/100*'Max løft'!D5)</f>
        <v>80</v>
      </c>
      <c r="T156" t="s">
        <v>5</v>
      </c>
      <c r="U156" s="7"/>
      <c r="V156" s="7"/>
      <c r="W156" s="7"/>
      <c r="X156" s="7"/>
      <c r="Y156" s="7"/>
      <c r="Z156" s="7"/>
      <c r="AA156" s="7"/>
    </row>
    <row r="157" spans="1:28">
      <c r="A157" t="s">
        <v>32</v>
      </c>
      <c r="E157">
        <f>(85/100*'Max løft'!D5)</f>
        <v>85</v>
      </c>
      <c r="F157" t="s">
        <v>5</v>
      </c>
      <c r="G157" s="7"/>
      <c r="H157" s="7"/>
    </row>
    <row r="158" spans="1:28">
      <c r="A158" t="s">
        <v>47</v>
      </c>
      <c r="E158">
        <f>(90/100*'Max løft'!D5)</f>
        <v>90</v>
      </c>
      <c r="F158" t="s">
        <v>5</v>
      </c>
      <c r="G158" s="7"/>
      <c r="H158" s="7"/>
      <c r="O158" s="1" t="s">
        <v>9</v>
      </c>
    </row>
    <row r="159" spans="1:28">
      <c r="O159" t="s">
        <v>17</v>
      </c>
      <c r="S159">
        <f>(70/100*'Max løft'!D1)</f>
        <v>70</v>
      </c>
      <c r="T159" t="s">
        <v>5</v>
      </c>
      <c r="U159" s="7"/>
      <c r="V159" s="7"/>
      <c r="W159" s="7"/>
      <c r="X159" s="7"/>
      <c r="Y159" s="7"/>
      <c r="Z159" s="7"/>
      <c r="AA159" s="7"/>
      <c r="AB159" s="7"/>
    </row>
    <row r="160" spans="1:28">
      <c r="A160" s="1" t="s">
        <v>9</v>
      </c>
    </row>
    <row r="161" spans="1:30">
      <c r="A161" t="s">
        <v>11</v>
      </c>
      <c r="E161">
        <f>(90/100*'Max løft'!D1)</f>
        <v>90</v>
      </c>
      <c r="F161" t="s">
        <v>5</v>
      </c>
      <c r="G161" s="7"/>
      <c r="H161" s="7"/>
      <c r="I161" s="7"/>
      <c r="J161" s="7"/>
      <c r="K161" s="7"/>
      <c r="O161" s="1" t="s">
        <v>13</v>
      </c>
    </row>
    <row r="162" spans="1:30">
      <c r="O162" t="s">
        <v>14</v>
      </c>
      <c r="T162" t="s">
        <v>5</v>
      </c>
      <c r="U162" s="7"/>
      <c r="V162" s="7"/>
      <c r="W162" s="7"/>
      <c r="X162" s="7"/>
      <c r="Y162" s="7"/>
    </row>
    <row r="163" spans="1:30">
      <c r="A163" s="1" t="s">
        <v>3</v>
      </c>
    </row>
    <row r="164" spans="1:30">
      <c r="A164" t="s">
        <v>11</v>
      </c>
      <c r="E164">
        <f>(75/100*'Max løft'!D5)</f>
        <v>75</v>
      </c>
      <c r="F164" t="s">
        <v>5</v>
      </c>
      <c r="G164" s="7"/>
      <c r="H164" s="7"/>
      <c r="I164" s="7"/>
      <c r="J164" s="7"/>
      <c r="K164" s="7"/>
      <c r="O164" s="1" t="s">
        <v>25</v>
      </c>
    </row>
    <row r="165" spans="1:30">
      <c r="O165" t="s">
        <v>19</v>
      </c>
      <c r="T165" t="s">
        <v>5</v>
      </c>
      <c r="U165" s="7"/>
      <c r="V165" s="7"/>
      <c r="W165" s="7"/>
      <c r="X165" s="7"/>
    </row>
    <row r="166" spans="1:30">
      <c r="A166" s="1" t="s">
        <v>12</v>
      </c>
      <c r="P166" s="4"/>
      <c r="Q166" s="4"/>
    </row>
    <row r="167" spans="1:30">
      <c r="A167" s="5" t="s">
        <v>11</v>
      </c>
      <c r="B167" s="3"/>
      <c r="C167" s="4"/>
      <c r="E167">
        <f>(75/100*'Max løft'!D2+7.5)</f>
        <v>82.5</v>
      </c>
      <c r="F167" t="s">
        <v>5</v>
      </c>
      <c r="G167" s="7"/>
      <c r="H167" s="7"/>
      <c r="I167" s="7"/>
      <c r="J167" s="7"/>
      <c r="K167" s="7"/>
      <c r="O167" s="1" t="s">
        <v>35</v>
      </c>
      <c r="P167" s="4"/>
      <c r="Q167" s="4"/>
    </row>
    <row r="168" spans="1:30">
      <c r="B168" s="4"/>
      <c r="C168" s="4"/>
      <c r="O168" s="5" t="s">
        <v>19</v>
      </c>
      <c r="T168" t="s">
        <v>5</v>
      </c>
      <c r="U168" s="7"/>
      <c r="V168" s="7"/>
      <c r="W168" s="7"/>
      <c r="X168" s="7"/>
    </row>
    <row r="169" spans="1:30">
      <c r="A169" s="1" t="s">
        <v>13</v>
      </c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P169" s="4"/>
      <c r="Q169" s="4"/>
    </row>
    <row r="170" spans="1:30">
      <c r="A170" t="s">
        <v>14</v>
      </c>
      <c r="D170" s="4"/>
      <c r="E170" s="4"/>
      <c r="F170" t="s">
        <v>5</v>
      </c>
      <c r="G170" s="7"/>
      <c r="H170" s="7"/>
      <c r="I170" s="7"/>
      <c r="J170" s="7"/>
      <c r="K170" s="7"/>
      <c r="L170" s="4"/>
      <c r="M170" s="4"/>
      <c r="N170" s="4"/>
      <c r="O170" s="5"/>
    </row>
    <row r="171" spans="1:30">
      <c r="A171" s="1"/>
      <c r="O171" s="5"/>
    </row>
    <row r="172" spans="1:30">
      <c r="A172" s="1" t="s">
        <v>35</v>
      </c>
    </row>
    <row r="173" spans="1:30">
      <c r="A173" s="5" t="s">
        <v>19</v>
      </c>
      <c r="F173" t="s">
        <v>5</v>
      </c>
      <c r="G173" s="7"/>
      <c r="H173" s="7"/>
      <c r="I173" s="7"/>
      <c r="J173" s="7"/>
      <c r="O173" s="1"/>
    </row>
    <row r="174" spans="1:30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</row>
    <row r="175" spans="1:30">
      <c r="A175" s="5"/>
    </row>
    <row r="176" spans="1:30">
      <c r="A176" s="6" t="s">
        <v>45</v>
      </c>
      <c r="O176" s="6" t="s">
        <v>46</v>
      </c>
    </row>
    <row r="178" spans="1:28">
      <c r="A178" s="1" t="s">
        <v>2</v>
      </c>
      <c r="O178" s="1" t="s">
        <v>16</v>
      </c>
    </row>
    <row r="179" spans="1:28">
      <c r="A179" t="s">
        <v>11</v>
      </c>
      <c r="E179">
        <f>(85/100*'Max løft'!D4)</f>
        <v>85</v>
      </c>
      <c r="F179" t="s">
        <v>5</v>
      </c>
      <c r="G179" s="7"/>
      <c r="H179" s="7"/>
      <c r="I179" s="7"/>
      <c r="J179" s="7"/>
      <c r="K179" s="7"/>
      <c r="O179" t="s">
        <v>11</v>
      </c>
      <c r="S179">
        <f>(87.5/100*'Max løft'!D3)</f>
        <v>87.5</v>
      </c>
      <c r="T179" t="s">
        <v>5</v>
      </c>
      <c r="U179" s="7"/>
      <c r="V179" s="7"/>
      <c r="W179" s="7"/>
      <c r="X179" s="7"/>
      <c r="Y179" s="7"/>
    </row>
    <row r="181" spans="1:28">
      <c r="A181" s="1" t="s">
        <v>16</v>
      </c>
      <c r="O181" s="1" t="s">
        <v>2</v>
      </c>
    </row>
    <row r="182" spans="1:28">
      <c r="A182" t="s">
        <v>17</v>
      </c>
      <c r="E182">
        <f>(70/100*'Max løft'!D3)</f>
        <v>70</v>
      </c>
      <c r="F182" t="s">
        <v>5</v>
      </c>
      <c r="G182" s="7"/>
      <c r="H182" s="7"/>
      <c r="I182" s="7"/>
      <c r="J182" s="7"/>
      <c r="K182" s="7"/>
      <c r="L182" s="7"/>
      <c r="M182" s="7"/>
      <c r="N182" s="7"/>
      <c r="O182" t="s">
        <v>17</v>
      </c>
      <c r="S182">
        <f>(70/100*'Max løft'!D4)</f>
        <v>70</v>
      </c>
      <c r="T182" t="s">
        <v>5</v>
      </c>
      <c r="U182" s="7"/>
      <c r="V182" s="7"/>
      <c r="W182" s="7"/>
      <c r="X182" s="7"/>
      <c r="Y182" s="7"/>
      <c r="Z182" s="7"/>
      <c r="AA182" s="7"/>
      <c r="AB182" s="7"/>
    </row>
    <row r="184" spans="1:28">
      <c r="A184" s="1" t="s">
        <v>18</v>
      </c>
      <c r="O184" s="1" t="s">
        <v>18</v>
      </c>
    </row>
    <row r="185" spans="1:28">
      <c r="A185" t="s">
        <v>19</v>
      </c>
      <c r="F185" t="s">
        <v>5</v>
      </c>
      <c r="G185" s="7"/>
      <c r="H185" s="7"/>
      <c r="I185" s="7"/>
      <c r="J185" s="7"/>
      <c r="O185" t="s">
        <v>19</v>
      </c>
      <c r="T185" t="s">
        <v>5</v>
      </c>
      <c r="U185" s="7"/>
      <c r="V185" s="7"/>
      <c r="W185" s="7"/>
      <c r="X185" s="7"/>
    </row>
    <row r="187" spans="1:28">
      <c r="A187" s="1" t="s">
        <v>20</v>
      </c>
      <c r="O187" s="1" t="s">
        <v>20</v>
      </c>
    </row>
    <row r="188" spans="1:28">
      <c r="A188" t="s">
        <v>19</v>
      </c>
      <c r="F188" t="s">
        <v>5</v>
      </c>
      <c r="G188" s="7"/>
      <c r="H188" s="7"/>
      <c r="I188" s="7"/>
      <c r="J188" s="7"/>
      <c r="O188" t="s">
        <v>19</v>
      </c>
      <c r="T188" t="s">
        <v>5</v>
      </c>
      <c r="U188" s="7"/>
      <c r="V188" s="7"/>
      <c r="W188" s="7"/>
      <c r="X188" s="7"/>
    </row>
    <row r="190" spans="1:28">
      <c r="A190" s="1" t="s">
        <v>21</v>
      </c>
      <c r="O190" s="1" t="s">
        <v>21</v>
      </c>
    </row>
    <row r="191" spans="1:28">
      <c r="A191" t="s">
        <v>22</v>
      </c>
      <c r="F191" t="s">
        <v>5</v>
      </c>
      <c r="G191" s="7"/>
      <c r="H191" s="7"/>
      <c r="I191" s="7"/>
      <c r="J191" s="7"/>
      <c r="O191" t="s">
        <v>22</v>
      </c>
      <c r="T191" t="s">
        <v>5</v>
      </c>
      <c r="U191" s="7"/>
      <c r="V191" s="7"/>
      <c r="W191" s="7"/>
      <c r="X191" s="7"/>
    </row>
    <row r="193" spans="1:24">
      <c r="A193" s="1" t="s">
        <v>49</v>
      </c>
      <c r="O193" s="1" t="s">
        <v>49</v>
      </c>
    </row>
    <row r="194" spans="1:24">
      <c r="A194" t="s">
        <v>23</v>
      </c>
      <c r="F194" t="s">
        <v>5</v>
      </c>
      <c r="G194" s="7"/>
      <c r="H194" s="7"/>
      <c r="I194" s="7"/>
      <c r="J194" s="7"/>
      <c r="O194" t="s">
        <v>23</v>
      </c>
      <c r="T194" t="s">
        <v>5</v>
      </c>
      <c r="U194" s="7"/>
      <c r="V194" s="7"/>
      <c r="W194" s="7"/>
      <c r="X194" s="7"/>
    </row>
    <row r="196" spans="1:24">
      <c r="A196" s="1" t="s">
        <v>36</v>
      </c>
    </row>
    <row r="197" spans="1:24">
      <c r="A197" s="5" t="s">
        <v>19</v>
      </c>
      <c r="F197" t="s">
        <v>5</v>
      </c>
      <c r="G197" s="7"/>
      <c r="H197" s="7"/>
      <c r="I197" s="7"/>
      <c r="J197" s="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>
      <selection activeCell="C11" sqref="C11"/>
    </sheetView>
  </sheetViews>
  <sheetFormatPr defaultRowHeight="15"/>
  <sheetData>
    <row r="1" spans="1:6">
      <c r="A1" t="s">
        <v>0</v>
      </c>
      <c r="D1">
        <v>100</v>
      </c>
      <c r="F1" t="s">
        <v>5</v>
      </c>
    </row>
    <row r="2" spans="1:6">
      <c r="A2" t="s">
        <v>4</v>
      </c>
      <c r="D2">
        <v>100</v>
      </c>
      <c r="F2" t="s">
        <v>5</v>
      </c>
    </row>
    <row r="3" spans="1:6">
      <c r="A3" t="s">
        <v>1</v>
      </c>
      <c r="D3">
        <v>100</v>
      </c>
      <c r="F3" t="s">
        <v>5</v>
      </c>
    </row>
    <row r="4" spans="1:6">
      <c r="A4" t="s">
        <v>2</v>
      </c>
      <c r="D4">
        <v>100</v>
      </c>
      <c r="F4" t="s">
        <v>5</v>
      </c>
    </row>
    <row r="5" spans="1:6">
      <c r="A5" t="s">
        <v>3</v>
      </c>
      <c r="D5">
        <v>100</v>
      </c>
      <c r="F5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Program</vt:lpstr>
      <vt:lpstr>Max løft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Casper</dc:creator>
  <cp:lastModifiedBy>Casper</cp:lastModifiedBy>
  <cp:lastPrinted>2009-08-23T11:07:53Z</cp:lastPrinted>
  <dcterms:created xsi:type="dcterms:W3CDTF">2009-08-23T08:42:51Z</dcterms:created>
  <dcterms:modified xsi:type="dcterms:W3CDTF">2009-10-05T18:46:58Z</dcterms:modified>
</cp:coreProperties>
</file>