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19995" windowHeight="7875" activeTab="2"/>
  </bookViews>
  <sheets>
    <sheet name="Kun til beregning" sheetId="1" r:id="rId1"/>
    <sheet name="Indtast dit nær maks" sheetId="2" r:id="rId2"/>
    <sheet name="Træningerne" sheetId="3" r:id="rId3"/>
  </sheets>
  <calcPr calcId="125725"/>
</workbook>
</file>

<file path=xl/calcChain.xml><?xml version="1.0" encoding="utf-8"?>
<calcChain xmlns="http://schemas.openxmlformats.org/spreadsheetml/2006/main">
  <c r="C538" i="3"/>
  <c r="C539" s="1"/>
  <c r="C540" s="1"/>
  <c r="C541" s="1"/>
  <c r="C542" s="1"/>
  <c r="C543" s="1"/>
  <c r="B544"/>
  <c r="B541"/>
  <c r="B542" s="1"/>
  <c r="B543" s="1"/>
  <c r="B538"/>
  <c r="B539" s="1"/>
  <c r="B540" s="1"/>
  <c r="B537"/>
  <c r="B536"/>
  <c r="C527"/>
  <c r="C528" s="1"/>
  <c r="C529" s="1"/>
  <c r="B530"/>
  <c r="B527"/>
  <c r="B528"/>
  <c r="B529"/>
  <c r="B526"/>
  <c r="B525"/>
  <c r="B519"/>
  <c r="B516"/>
  <c r="B517" s="1"/>
  <c r="B518" s="1"/>
  <c r="B513"/>
  <c r="B514" s="1"/>
  <c r="B515" s="1"/>
  <c r="C513"/>
  <c r="C514" s="1"/>
  <c r="C515" s="1"/>
  <c r="C516" s="1"/>
  <c r="C517" s="1"/>
  <c r="C518" s="1"/>
  <c r="B512"/>
  <c r="B511"/>
  <c r="C499"/>
  <c r="C500" s="1"/>
  <c r="C501" s="1"/>
  <c r="C502" s="1"/>
  <c r="C503" s="1"/>
  <c r="C504" s="1"/>
  <c r="B505"/>
  <c r="B502"/>
  <c r="B503" s="1"/>
  <c r="B504" s="1"/>
  <c r="B499"/>
  <c r="B500" s="1"/>
  <c r="B501" s="1"/>
  <c r="B498"/>
  <c r="B497"/>
  <c r="C485"/>
  <c r="C486" s="1"/>
  <c r="C487" s="1"/>
  <c r="C488" s="1"/>
  <c r="C489" s="1"/>
  <c r="C490" s="1"/>
  <c r="B491"/>
  <c r="B488"/>
  <c r="B489" s="1"/>
  <c r="B490" s="1"/>
  <c r="B485"/>
  <c r="B486" s="1"/>
  <c r="B487" s="1"/>
  <c r="B484"/>
  <c r="B483"/>
  <c r="C474"/>
  <c r="C475" s="1"/>
  <c r="C476" s="1"/>
  <c r="B474"/>
  <c r="B475"/>
  <c r="B477"/>
  <c r="B476"/>
  <c r="B473"/>
  <c r="B472"/>
  <c r="C463"/>
  <c r="C464" s="1"/>
  <c r="C465" s="1"/>
  <c r="B466"/>
  <c r="B463"/>
  <c r="B464"/>
  <c r="B465"/>
  <c r="B462"/>
  <c r="B461"/>
  <c r="C449"/>
  <c r="C450" s="1"/>
  <c r="C451" s="1"/>
  <c r="C452" s="1"/>
  <c r="C453" s="1"/>
  <c r="C454" s="1"/>
  <c r="B455"/>
  <c r="B452"/>
  <c r="B453" s="1"/>
  <c r="B454" s="1"/>
  <c r="B449"/>
  <c r="B450" s="1"/>
  <c r="B451" s="1"/>
  <c r="B448"/>
  <c r="B447"/>
  <c r="C431"/>
  <c r="C432" s="1"/>
  <c r="C433" s="1"/>
  <c r="C434" s="1"/>
  <c r="C435" s="1"/>
  <c r="C436" s="1"/>
  <c r="C437" s="1"/>
  <c r="C438" s="1"/>
  <c r="C439" s="1"/>
  <c r="B440"/>
  <c r="B437"/>
  <c r="B438" s="1"/>
  <c r="B439" s="1"/>
  <c r="B434"/>
  <c r="B435" s="1"/>
  <c r="B436" s="1"/>
  <c r="B431"/>
  <c r="B432" s="1"/>
  <c r="B433" s="1"/>
  <c r="B430"/>
  <c r="B429"/>
  <c r="C419"/>
  <c r="C420" s="1"/>
  <c r="B423"/>
  <c r="B419"/>
  <c r="B420"/>
  <c r="B421"/>
  <c r="B422"/>
  <c r="B418"/>
  <c r="B417"/>
  <c r="C405"/>
  <c r="C406" s="1"/>
  <c r="C407" s="1"/>
  <c r="C408" s="1"/>
  <c r="C409" s="1"/>
  <c r="C410" s="1"/>
  <c r="B411"/>
  <c r="B409"/>
  <c r="B410" s="1"/>
  <c r="B407"/>
  <c r="B408" s="1"/>
  <c r="B405"/>
  <c r="B406" s="1"/>
  <c r="B404"/>
  <c r="B403"/>
  <c r="C391"/>
  <c r="C392" s="1"/>
  <c r="C393" s="1"/>
  <c r="C394" s="1"/>
  <c r="C395" s="1"/>
  <c r="C396" s="1"/>
  <c r="B397"/>
  <c r="B395"/>
  <c r="B396" s="1"/>
  <c r="B393"/>
  <c r="B394" s="1"/>
  <c r="B391"/>
  <c r="B392" s="1"/>
  <c r="B390"/>
  <c r="B389"/>
  <c r="B383"/>
  <c r="C379"/>
  <c r="C381" s="1"/>
  <c r="C382" s="1"/>
  <c r="B379"/>
  <c r="B380"/>
  <c r="B381"/>
  <c r="B382"/>
  <c r="B378"/>
  <c r="B377"/>
  <c r="C362"/>
  <c r="C363" s="1"/>
  <c r="C364" s="1"/>
  <c r="C365" s="1"/>
  <c r="C366" s="1"/>
  <c r="C367" s="1"/>
  <c r="C368" s="1"/>
  <c r="C369" s="1"/>
  <c r="C370" s="1"/>
  <c r="B371"/>
  <c r="B368"/>
  <c r="B369" s="1"/>
  <c r="B370" s="1"/>
  <c r="B365"/>
  <c r="B366" s="1"/>
  <c r="B367" s="1"/>
  <c r="B362"/>
  <c r="B363" s="1"/>
  <c r="B364" s="1"/>
  <c r="B361"/>
  <c r="B360"/>
  <c r="C345"/>
  <c r="C346" s="1"/>
  <c r="C347" s="1"/>
  <c r="C348" s="1"/>
  <c r="C349" s="1"/>
  <c r="C350" s="1"/>
  <c r="C351" s="1"/>
  <c r="C352" s="1"/>
  <c r="C353" s="1"/>
  <c r="B354"/>
  <c r="B351"/>
  <c r="B352" s="1"/>
  <c r="B353" s="1"/>
  <c r="B348"/>
  <c r="B349" s="1"/>
  <c r="B350" s="1"/>
  <c r="B345"/>
  <c r="B346" s="1"/>
  <c r="B347" s="1"/>
  <c r="B344"/>
  <c r="B343"/>
  <c r="C333"/>
  <c r="C335" s="1"/>
  <c r="C336" s="1"/>
  <c r="B337"/>
  <c r="B333"/>
  <c r="B334"/>
  <c r="B335"/>
  <c r="B336"/>
  <c r="B332"/>
  <c r="B331"/>
  <c r="B297"/>
  <c r="B325"/>
  <c r="C319"/>
  <c r="C320" s="1"/>
  <c r="C321" s="1"/>
  <c r="C322" s="1"/>
  <c r="C323" s="1"/>
  <c r="C324" s="1"/>
  <c r="B323"/>
  <c r="B324" s="1"/>
  <c r="B321"/>
  <c r="B322" s="1"/>
  <c r="B319"/>
  <c r="B320" s="1"/>
  <c r="B318"/>
  <c r="B317"/>
  <c r="C307"/>
  <c r="C308" s="1"/>
  <c r="C309" s="1"/>
  <c r="C310" s="1"/>
  <c r="C306"/>
  <c r="C305"/>
  <c r="B311"/>
  <c r="B310"/>
  <c r="B309"/>
  <c r="B308"/>
  <c r="B307"/>
  <c r="B305"/>
  <c r="B306" s="1"/>
  <c r="B304"/>
  <c r="B303"/>
  <c r="C293"/>
  <c r="C294" s="1"/>
  <c r="B296"/>
  <c r="B295" s="1"/>
  <c r="B294" s="1"/>
  <c r="B293" s="1"/>
  <c r="B292"/>
  <c r="B291"/>
  <c r="C276"/>
  <c r="C277" s="1"/>
  <c r="C278" s="1"/>
  <c r="C279" s="1"/>
  <c r="C280" s="1"/>
  <c r="C281" s="1"/>
  <c r="C282" s="1"/>
  <c r="C283" s="1"/>
  <c r="C284" s="1"/>
  <c r="B285"/>
  <c r="B282"/>
  <c r="B283" s="1"/>
  <c r="B284" s="1"/>
  <c r="B279"/>
  <c r="B280" s="1"/>
  <c r="B281" s="1"/>
  <c r="B276"/>
  <c r="B277" s="1"/>
  <c r="B278" s="1"/>
  <c r="B275"/>
  <c r="B274"/>
  <c r="C263"/>
  <c r="C264" s="1"/>
  <c r="C265" s="1"/>
  <c r="C266" s="1"/>
  <c r="B267"/>
  <c r="B265"/>
  <c r="B266" s="1"/>
  <c r="B263"/>
  <c r="B264" s="1"/>
  <c r="B262"/>
  <c r="B261"/>
  <c r="C252"/>
  <c r="C253" s="1"/>
  <c r="C254" s="1"/>
  <c r="B253"/>
  <c r="B252" s="1"/>
  <c r="B254"/>
  <c r="B255"/>
  <c r="B251"/>
  <c r="B250"/>
  <c r="B244"/>
  <c r="C241"/>
  <c r="C242" s="1"/>
  <c r="C243" s="1"/>
  <c r="B242"/>
  <c r="B241" s="1"/>
  <c r="B243"/>
  <c r="B240"/>
  <c r="B239"/>
  <c r="C229"/>
  <c r="C230" s="1"/>
  <c r="C231" s="1"/>
  <c r="C232" s="1"/>
  <c r="B233"/>
  <c r="B231"/>
  <c r="B232" s="1"/>
  <c r="B229"/>
  <c r="B230" s="1"/>
  <c r="B228"/>
  <c r="B227"/>
  <c r="C217"/>
  <c r="B209"/>
  <c r="B221"/>
  <c r="B219"/>
  <c r="B220" s="1"/>
  <c r="B217"/>
  <c r="B218" s="1"/>
  <c r="C218"/>
  <c r="C219" s="1"/>
  <c r="C220" s="1"/>
  <c r="B216"/>
  <c r="B215"/>
  <c r="C206"/>
  <c r="C207" s="1"/>
  <c r="C208" s="1"/>
  <c r="B207"/>
  <c r="B206" s="1"/>
  <c r="B208"/>
  <c r="B205"/>
  <c r="B204"/>
  <c r="C189"/>
  <c r="C190" s="1"/>
  <c r="C191" s="1"/>
  <c r="C192" s="1"/>
  <c r="C193" s="1"/>
  <c r="C194" s="1"/>
  <c r="C195" s="1"/>
  <c r="C196" s="1"/>
  <c r="C197" s="1"/>
  <c r="B198"/>
  <c r="B195"/>
  <c r="B196" s="1"/>
  <c r="B197" s="1"/>
  <c r="B192"/>
  <c r="B193" s="1"/>
  <c r="B194" s="1"/>
  <c r="B189"/>
  <c r="B190" s="1"/>
  <c r="B191" s="1"/>
  <c r="B188"/>
  <c r="B187"/>
  <c r="C177"/>
  <c r="C178" s="1"/>
  <c r="C179" s="1"/>
  <c r="C180" s="1"/>
  <c r="B181"/>
  <c r="B179"/>
  <c r="B180" s="1"/>
  <c r="B177"/>
  <c r="B178" s="1"/>
  <c r="B176"/>
  <c r="B175"/>
  <c r="C159"/>
  <c r="C160" s="1"/>
  <c r="C161" s="1"/>
  <c r="C162" s="1"/>
  <c r="C163" s="1"/>
  <c r="C164" s="1"/>
  <c r="C165" s="1"/>
  <c r="C166" s="1"/>
  <c r="C167" s="1"/>
  <c r="B168"/>
  <c r="B165"/>
  <c r="B166" s="1"/>
  <c r="B167" s="1"/>
  <c r="B162"/>
  <c r="B163" s="1"/>
  <c r="B164" s="1"/>
  <c r="B159"/>
  <c r="B160" s="1"/>
  <c r="B161" s="1"/>
  <c r="B158"/>
  <c r="B157"/>
  <c r="C148"/>
  <c r="C149" s="1"/>
  <c r="C150" s="1"/>
  <c r="B149"/>
  <c r="B148" s="1"/>
  <c r="B150"/>
  <c r="B151"/>
  <c r="B147"/>
  <c r="B146"/>
  <c r="C134"/>
  <c r="C135" s="1"/>
  <c r="C136" s="1"/>
  <c r="C137" s="1"/>
  <c r="C138" s="1"/>
  <c r="C139" s="1"/>
  <c r="B140"/>
  <c r="B137"/>
  <c r="B138" s="1"/>
  <c r="B139" s="1"/>
  <c r="B134"/>
  <c r="B135" s="1"/>
  <c r="B136" s="1"/>
  <c r="B133"/>
  <c r="B132"/>
  <c r="C120"/>
  <c r="C121" s="1"/>
  <c r="C122" s="1"/>
  <c r="C123" s="1"/>
  <c r="C124" s="1"/>
  <c r="C125" s="1"/>
  <c r="B126"/>
  <c r="B123"/>
  <c r="B124" s="1"/>
  <c r="B125" s="1"/>
  <c r="B120"/>
  <c r="B121" s="1"/>
  <c r="B122" s="1"/>
  <c r="B119"/>
  <c r="B118"/>
  <c r="B112"/>
  <c r="C109"/>
  <c r="C110" s="1"/>
  <c r="C111" s="1"/>
  <c r="B111"/>
  <c r="B110" s="1"/>
  <c r="B109" s="1"/>
  <c r="B108"/>
  <c r="B107"/>
  <c r="C92"/>
  <c r="C93" s="1"/>
  <c r="C94" s="1"/>
  <c r="C95" s="1"/>
  <c r="C96" s="1"/>
  <c r="C97" s="1"/>
  <c r="C98" s="1"/>
  <c r="C99" s="1"/>
  <c r="C100" s="1"/>
  <c r="B101"/>
  <c r="B98"/>
  <c r="B99" s="1"/>
  <c r="B100" s="1"/>
  <c r="B95"/>
  <c r="B96" s="1"/>
  <c r="B97" s="1"/>
  <c r="B92"/>
  <c r="B93" s="1"/>
  <c r="B94" s="1"/>
  <c r="B91"/>
  <c r="B90"/>
  <c r="C75"/>
  <c r="C76" s="1"/>
  <c r="C77" s="1"/>
  <c r="C78" s="1"/>
  <c r="C79" s="1"/>
  <c r="C80" s="1"/>
  <c r="C81" s="1"/>
  <c r="C82" s="1"/>
  <c r="C83" s="1"/>
  <c r="B84"/>
  <c r="B81"/>
  <c r="B82" s="1"/>
  <c r="B83" s="1"/>
  <c r="B79"/>
  <c r="B80" s="1"/>
  <c r="B78"/>
  <c r="B75"/>
  <c r="B76" s="1"/>
  <c r="B77" s="1"/>
  <c r="B74"/>
  <c r="B73"/>
  <c r="B67"/>
  <c r="C64"/>
  <c r="C65" s="1"/>
  <c r="C66" s="1"/>
  <c r="B66"/>
  <c r="B65" s="1"/>
  <c r="B64" s="1"/>
  <c r="B63"/>
  <c r="B62"/>
  <c r="C50"/>
  <c r="C51" s="1"/>
  <c r="C52" s="1"/>
  <c r="C53" s="1"/>
  <c r="C54" s="1"/>
  <c r="C55" s="1"/>
  <c r="B56"/>
  <c r="B53"/>
  <c r="B54" s="1"/>
  <c r="B55" s="1"/>
  <c r="B50"/>
  <c r="B51" s="1"/>
  <c r="B52" s="1"/>
  <c r="B49"/>
  <c r="B48"/>
  <c r="B42"/>
  <c r="B39"/>
  <c r="B40" s="1"/>
  <c r="B41" s="1"/>
  <c r="B36"/>
  <c r="B37" s="1"/>
  <c r="B38" s="1"/>
  <c r="C36"/>
  <c r="C37" s="1"/>
  <c r="C38" s="1"/>
  <c r="C39" s="1"/>
  <c r="C40" s="1"/>
  <c r="C41" s="1"/>
  <c r="B35"/>
  <c r="B34"/>
  <c r="C25"/>
  <c r="C26" s="1"/>
  <c r="C27" s="1"/>
  <c r="B27"/>
  <c r="B26" s="1"/>
  <c r="B25" s="1"/>
  <c r="B28"/>
  <c r="B24"/>
  <c r="B23"/>
  <c r="B7"/>
  <c r="B6"/>
  <c r="C8"/>
  <c r="C9" s="1"/>
  <c r="C10" s="1"/>
  <c r="C11" s="1"/>
  <c r="C12" s="1"/>
  <c r="C13" s="1"/>
  <c r="C14" s="1"/>
  <c r="C15" s="1"/>
  <c r="C16" s="1"/>
  <c r="B17"/>
  <c r="B15"/>
  <c r="B16"/>
  <c r="B14"/>
  <c r="B12"/>
  <c r="B13"/>
  <c r="B11"/>
  <c r="B9"/>
  <c r="B10"/>
  <c r="B8"/>
  <c r="I44" i="1"/>
  <c r="I43"/>
  <c r="H43"/>
  <c r="I42"/>
  <c r="I41"/>
  <c r="I40"/>
  <c r="I39"/>
  <c r="H39"/>
  <c r="I38"/>
  <c r="H38"/>
  <c r="I37"/>
  <c r="I35"/>
  <c r="H35"/>
  <c r="I32"/>
  <c r="H32"/>
  <c r="I29"/>
  <c r="H29"/>
  <c r="I26"/>
  <c r="H26"/>
  <c r="I24"/>
  <c r="I23"/>
  <c r="H23"/>
  <c r="I22"/>
  <c r="H22"/>
  <c r="I21"/>
  <c r="I20"/>
  <c r="I19"/>
  <c r="H19"/>
  <c r="I17"/>
  <c r="I15"/>
  <c r="H15"/>
  <c r="I14"/>
  <c r="I13"/>
  <c r="I12"/>
  <c r="H12"/>
  <c r="G11"/>
  <c r="I9"/>
  <c r="H9"/>
  <c r="I8"/>
  <c r="I7"/>
  <c r="I6"/>
  <c r="H6"/>
  <c r="J38"/>
  <c r="G38" s="1"/>
  <c r="J39"/>
  <c r="G39" s="1"/>
  <c r="J40"/>
  <c r="G40" s="1"/>
  <c r="J41"/>
  <c r="G41" s="1"/>
  <c r="J42"/>
  <c r="H42" s="1"/>
  <c r="J43"/>
  <c r="G43" s="1"/>
  <c r="J44"/>
  <c r="H44" s="1"/>
  <c r="J37"/>
  <c r="G37" s="1"/>
  <c r="J26"/>
  <c r="G26" s="1"/>
  <c r="J27"/>
  <c r="G27" s="1"/>
  <c r="J28"/>
  <c r="G28" s="1"/>
  <c r="J29"/>
  <c r="G29" s="1"/>
  <c r="J30"/>
  <c r="G30" s="1"/>
  <c r="J31"/>
  <c r="I31" s="1"/>
  <c r="J32"/>
  <c r="G32" s="1"/>
  <c r="J33"/>
  <c r="I33" s="1"/>
  <c r="J34"/>
  <c r="H34" s="1"/>
  <c r="J35"/>
  <c r="G35" s="1"/>
  <c r="J36"/>
  <c r="G36" s="1"/>
  <c r="J25"/>
  <c r="G25" s="1"/>
  <c r="J18"/>
  <c r="H18" s="1"/>
  <c r="J19"/>
  <c r="G19" s="1"/>
  <c r="J20"/>
  <c r="G20" s="1"/>
  <c r="J21"/>
  <c r="G21" s="1"/>
  <c r="J22"/>
  <c r="G22" s="1"/>
  <c r="J23"/>
  <c r="G23" s="1"/>
  <c r="J24"/>
  <c r="G24" s="1"/>
  <c r="J17"/>
  <c r="G17" s="1"/>
  <c r="J5"/>
  <c r="I5" s="1"/>
  <c r="J6"/>
  <c r="G6" s="1"/>
  <c r="J7"/>
  <c r="G7" s="1"/>
  <c r="J8"/>
  <c r="H8" s="1"/>
  <c r="J9"/>
  <c r="G9" s="1"/>
  <c r="J10"/>
  <c r="G10" s="1"/>
  <c r="J11"/>
  <c r="H11" s="1"/>
  <c r="J12"/>
  <c r="G12" s="1"/>
  <c r="J13"/>
  <c r="G13" s="1"/>
  <c r="J14"/>
  <c r="G14" s="1"/>
  <c r="J15"/>
  <c r="G15" s="1"/>
  <c r="J16"/>
  <c r="I16" s="1"/>
  <c r="C421" i="3" l="1"/>
  <c r="C422" s="1"/>
  <c r="C380"/>
  <c r="C334"/>
  <c r="C295"/>
  <c r="C296" s="1"/>
  <c r="H5" i="1"/>
  <c r="G5"/>
  <c r="G16"/>
  <c r="G8"/>
  <c r="I10"/>
  <c r="H33"/>
  <c r="H10"/>
  <c r="G33"/>
  <c r="H13"/>
  <c r="G18"/>
  <c r="H16"/>
  <c r="H21"/>
  <c r="G44"/>
  <c r="H7"/>
  <c r="H31"/>
  <c r="G31"/>
  <c r="H20"/>
  <c r="I11"/>
  <c r="H14"/>
  <c r="H25"/>
  <c r="H30"/>
  <c r="G42"/>
  <c r="I28"/>
  <c r="H37"/>
  <c r="H28"/>
  <c r="I36"/>
  <c r="H41"/>
  <c r="H36"/>
  <c r="H17"/>
  <c r="I25"/>
  <c r="I30"/>
  <c r="G34"/>
  <c r="I27"/>
  <c r="H27"/>
  <c r="H24"/>
  <c r="H40"/>
  <c r="I18"/>
  <c r="I34"/>
</calcChain>
</file>

<file path=xl/comments1.xml><?xml version="1.0" encoding="utf-8"?>
<comments xmlns="http://schemas.openxmlformats.org/spreadsheetml/2006/main">
  <authors>
    <author>LARSERGUD</author>
  </authors>
  <commentList>
    <comment ref="D4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I sekunder i alle sæt, undtagen singlerne
</t>
        </r>
      </text>
    </comment>
    <comment ref="G4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Hvis serie et kun skal køres, så skal </t>
        </r>
      </text>
    </comment>
    <comment ref="H4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Ved nul skal serien ikke gennemføres</t>
        </r>
      </text>
    </comment>
    <comment ref="I4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Ved nul skal serien ikke gennemføres</t>
        </r>
      </text>
    </comment>
  </commentList>
</comments>
</file>

<file path=xl/comments2.xml><?xml version="1.0" encoding="utf-8"?>
<comments xmlns="http://schemas.openxmlformats.org/spreadsheetml/2006/main">
  <authors>
    <author>LARSERGUD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LARSERGUD:</t>
        </r>
        <r>
          <rPr>
            <sz val="9"/>
            <color indexed="81"/>
            <rFont val="Tahoma"/>
            <charset val="1"/>
          </rPr>
          <t xml:space="preserve">
Et max, som du altid kan tage, selv efter en moderat træning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Valgfrit</t>
        </r>
      </text>
    </comment>
  </commentList>
</comments>
</file>

<file path=xl/comments3.xml><?xml version="1.0" encoding="utf-8"?>
<comments xmlns="http://schemas.openxmlformats.org/spreadsheetml/2006/main">
  <authors>
    <author>LARSERGUD</author>
  </authors>
  <commentList>
    <comment ref="C5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47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61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72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89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106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117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131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145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156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174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186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203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214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226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238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249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260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273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290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302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316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330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342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359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376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388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402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416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428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446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460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471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482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496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510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524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  <comment ref="C535" authorId="0">
      <text>
        <r>
          <rPr>
            <b/>
            <sz val="9"/>
            <color indexed="81"/>
            <rFont val="Tahoma"/>
            <family val="2"/>
          </rPr>
          <t>LARSERGUD:</t>
        </r>
        <r>
          <rPr>
            <sz val="9"/>
            <color indexed="81"/>
            <rFont val="Tahoma"/>
            <family val="2"/>
          </rPr>
          <t xml:space="preserve">
1 = godkendt pause, alle andre tal er sekunder
</t>
        </r>
      </text>
    </comment>
  </commentList>
</comments>
</file>

<file path=xl/sharedStrings.xml><?xml version="1.0" encoding="utf-8"?>
<sst xmlns="http://schemas.openxmlformats.org/spreadsheetml/2006/main" count="254" uniqueCount="28">
  <si>
    <t xml:space="preserve">Træning </t>
  </si>
  <si>
    <t>Vægtreduktion</t>
  </si>
  <si>
    <t>Pause</t>
  </si>
  <si>
    <t>Series</t>
  </si>
  <si>
    <t>Reps</t>
  </si>
  <si>
    <t>3,5,3</t>
  </si>
  <si>
    <t>2,3,2</t>
  </si>
  <si>
    <t>Complex</t>
  </si>
  <si>
    <t>2,2,2</t>
  </si>
  <si>
    <t>,3,3</t>
  </si>
  <si>
    <t>3,3,3</t>
  </si>
  <si>
    <t>,2,2</t>
  </si>
  <si>
    <t>2,2,2,2</t>
  </si>
  <si>
    <t>,3,3,3,3</t>
  </si>
  <si>
    <t>,2,2,2</t>
  </si>
  <si>
    <t>3,3,3,3</t>
  </si>
  <si>
    <t>Serie 1</t>
  </si>
  <si>
    <t>Serie 2</t>
  </si>
  <si>
    <t>Serie 3</t>
  </si>
  <si>
    <t>Single</t>
  </si>
  <si>
    <t>Dit sikre nær max</t>
  </si>
  <si>
    <t>Forhøjelse efter hver complex</t>
  </si>
  <si>
    <t>Vægt</t>
  </si>
  <si>
    <t>x</t>
  </si>
  <si>
    <t>COMPLEX 1</t>
  </si>
  <si>
    <t>Complex 2</t>
  </si>
  <si>
    <t>Complex 4</t>
  </si>
  <si>
    <t>Complex 3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</si>
</sst>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171717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K44"/>
  <sheetViews>
    <sheetView topLeftCell="A28" workbookViewId="0">
      <selection activeCell="K43" sqref="K43"/>
    </sheetView>
  </sheetViews>
  <sheetFormatPr defaultRowHeight="15"/>
  <cols>
    <col min="2" max="2" width="14.42578125" customWidth="1"/>
    <col min="3" max="3" width="11.7109375" customWidth="1"/>
    <col min="5" max="5" width="16.5703125" customWidth="1"/>
    <col min="6" max="6" width="9.140625" customWidth="1"/>
  </cols>
  <sheetData>
    <row r="4" spans="1:11">
      <c r="A4" t="s">
        <v>7</v>
      </c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16</v>
      </c>
      <c r="H4" t="s">
        <v>17</v>
      </c>
      <c r="I4" t="s">
        <v>18</v>
      </c>
      <c r="J4" t="s">
        <v>19</v>
      </c>
    </row>
    <row r="5" spans="1:11">
      <c r="A5">
        <v>1</v>
      </c>
      <c r="B5">
        <v>1</v>
      </c>
      <c r="C5">
        <v>10</v>
      </c>
      <c r="D5">
        <v>3</v>
      </c>
      <c r="E5">
        <v>3</v>
      </c>
      <c r="F5" t="s">
        <v>5</v>
      </c>
      <c r="G5">
        <f>IF(E5=1,J5-C5,IF(E5=2,J5-2*C5,IF(E5=3,J5-3*C5,0)))</f>
        <v>100</v>
      </c>
      <c r="H5">
        <f>IF(E5=2,J5-C5,IF(E5=3,J5-2*C5,0))</f>
        <v>110</v>
      </c>
      <c r="I5">
        <f>IF(E5=3,J5-C5,0)</f>
        <v>120</v>
      </c>
      <c r="J5">
        <f>'Indtast dit nær maks'!$B$1</f>
        <v>130</v>
      </c>
      <c r="K5" t="s">
        <v>23</v>
      </c>
    </row>
    <row r="6" spans="1:11">
      <c r="A6">
        <v>1</v>
      </c>
      <c r="B6">
        <v>2</v>
      </c>
      <c r="C6">
        <v>5</v>
      </c>
      <c r="D6">
        <v>5</v>
      </c>
      <c r="E6">
        <v>1</v>
      </c>
      <c r="F6" t="s">
        <v>6</v>
      </c>
      <c r="G6">
        <f>IF(E6=1,J6-C6,IF(E6=2,J6-2*C6,IF(E6=3,J6-3*C6,0)))</f>
        <v>125</v>
      </c>
      <c r="H6">
        <f>IF(E6=2,J6-C6,IF(E6=3,J6-2*C6,0))</f>
        <v>0</v>
      </c>
      <c r="I6">
        <f>IF(E6=3,J6-C6,0)</f>
        <v>0</v>
      </c>
      <c r="J6">
        <f>'Indtast dit nær maks'!$B$1</f>
        <v>130</v>
      </c>
      <c r="K6" t="s">
        <v>23</v>
      </c>
    </row>
    <row r="7" spans="1:11">
      <c r="A7">
        <v>1</v>
      </c>
      <c r="B7">
        <v>3</v>
      </c>
      <c r="C7">
        <v>7.5</v>
      </c>
      <c r="D7">
        <v>3</v>
      </c>
      <c r="E7">
        <v>2</v>
      </c>
      <c r="F7" t="s">
        <v>5</v>
      </c>
      <c r="G7">
        <f t="shared" ref="G7:G44" si="0">IF(E7=1,J7-C7,IF(E7=2,J7-2*C7,IF(E7=3,J7-3*C7,0)))</f>
        <v>115</v>
      </c>
      <c r="H7">
        <f t="shared" ref="H7:H44" si="1">IF(E7=2,J7-C7,IF(E7=3,J7-2*C7,0))</f>
        <v>122.5</v>
      </c>
      <c r="I7">
        <f t="shared" ref="I7:I44" si="2">IF(E7=3,J7-C7,0)</f>
        <v>0</v>
      </c>
      <c r="J7">
        <f>'Indtast dit nær maks'!$B$1</f>
        <v>130</v>
      </c>
      <c r="K7" t="s">
        <v>23</v>
      </c>
    </row>
    <row r="8" spans="1:11">
      <c r="A8">
        <v>1</v>
      </c>
      <c r="B8">
        <v>4</v>
      </c>
      <c r="C8">
        <v>7.5</v>
      </c>
      <c r="D8">
        <v>5</v>
      </c>
      <c r="E8">
        <v>2</v>
      </c>
      <c r="F8" t="s">
        <v>6</v>
      </c>
      <c r="G8">
        <f t="shared" si="0"/>
        <v>115</v>
      </c>
      <c r="H8">
        <f t="shared" si="1"/>
        <v>122.5</v>
      </c>
      <c r="I8">
        <f t="shared" si="2"/>
        <v>0</v>
      </c>
      <c r="J8">
        <f>'Indtast dit nær maks'!$B$1</f>
        <v>130</v>
      </c>
      <c r="K8" t="s">
        <v>23</v>
      </c>
    </row>
    <row r="9" spans="1:11">
      <c r="A9">
        <v>1</v>
      </c>
      <c r="B9">
        <v>5</v>
      </c>
      <c r="C9">
        <v>5</v>
      </c>
      <c r="D9">
        <v>2</v>
      </c>
      <c r="E9">
        <v>1</v>
      </c>
      <c r="F9" t="s">
        <v>5</v>
      </c>
      <c r="G9">
        <f t="shared" si="0"/>
        <v>125</v>
      </c>
      <c r="H9">
        <f t="shared" si="1"/>
        <v>0</v>
      </c>
      <c r="I9">
        <f t="shared" si="2"/>
        <v>0</v>
      </c>
      <c r="J9">
        <f>'Indtast dit nær maks'!$B$1</f>
        <v>130</v>
      </c>
      <c r="K9" t="s">
        <v>23</v>
      </c>
    </row>
    <row r="10" spans="1:11">
      <c r="A10">
        <v>1</v>
      </c>
      <c r="B10">
        <v>6</v>
      </c>
      <c r="C10">
        <v>10</v>
      </c>
      <c r="D10">
        <v>5</v>
      </c>
      <c r="E10">
        <v>3</v>
      </c>
      <c r="F10" t="s">
        <v>6</v>
      </c>
      <c r="G10">
        <f t="shared" si="0"/>
        <v>100</v>
      </c>
      <c r="H10">
        <f t="shared" si="1"/>
        <v>110</v>
      </c>
      <c r="I10">
        <f t="shared" si="2"/>
        <v>120</v>
      </c>
      <c r="J10">
        <f>'Indtast dit nær maks'!$B$1</f>
        <v>130</v>
      </c>
      <c r="K10" t="s">
        <v>23</v>
      </c>
    </row>
    <row r="11" spans="1:11">
      <c r="A11">
        <v>1</v>
      </c>
      <c r="B11">
        <v>7</v>
      </c>
      <c r="C11">
        <v>10</v>
      </c>
      <c r="D11">
        <v>3</v>
      </c>
      <c r="E11">
        <v>3</v>
      </c>
      <c r="F11" t="s">
        <v>6</v>
      </c>
      <c r="G11">
        <f t="shared" si="0"/>
        <v>100</v>
      </c>
      <c r="H11">
        <f t="shared" si="1"/>
        <v>110</v>
      </c>
      <c r="I11">
        <f t="shared" si="2"/>
        <v>120</v>
      </c>
      <c r="J11">
        <f>'Indtast dit nær maks'!$B$1</f>
        <v>130</v>
      </c>
      <c r="K11" t="s">
        <v>23</v>
      </c>
    </row>
    <row r="12" spans="1:11">
      <c r="A12">
        <v>1</v>
      </c>
      <c r="B12">
        <v>8</v>
      </c>
      <c r="C12">
        <v>5</v>
      </c>
      <c r="D12">
        <v>5</v>
      </c>
      <c r="E12">
        <v>1</v>
      </c>
      <c r="F12" t="s">
        <v>5</v>
      </c>
      <c r="G12">
        <f t="shared" si="0"/>
        <v>125</v>
      </c>
      <c r="H12">
        <f t="shared" si="1"/>
        <v>0</v>
      </c>
      <c r="I12">
        <f t="shared" si="2"/>
        <v>0</v>
      </c>
      <c r="J12">
        <f>'Indtast dit nær maks'!$B$1</f>
        <v>130</v>
      </c>
      <c r="K12" t="s">
        <v>23</v>
      </c>
    </row>
    <row r="13" spans="1:11">
      <c r="A13">
        <v>1</v>
      </c>
      <c r="B13">
        <v>9</v>
      </c>
      <c r="C13">
        <v>7.5</v>
      </c>
      <c r="D13">
        <v>3</v>
      </c>
      <c r="E13">
        <v>2</v>
      </c>
      <c r="F13" t="s">
        <v>6</v>
      </c>
      <c r="G13">
        <f t="shared" si="0"/>
        <v>115</v>
      </c>
      <c r="H13">
        <f t="shared" si="1"/>
        <v>122.5</v>
      </c>
      <c r="I13">
        <f t="shared" si="2"/>
        <v>0</v>
      </c>
      <c r="J13">
        <f>'Indtast dit nær maks'!$B$1</f>
        <v>130</v>
      </c>
      <c r="K13" t="s">
        <v>23</v>
      </c>
    </row>
    <row r="14" spans="1:11">
      <c r="A14">
        <v>1</v>
      </c>
      <c r="B14">
        <v>10</v>
      </c>
      <c r="C14">
        <v>7.5</v>
      </c>
      <c r="D14">
        <v>5</v>
      </c>
      <c r="E14">
        <v>2</v>
      </c>
      <c r="F14" t="s">
        <v>5</v>
      </c>
      <c r="G14">
        <f t="shared" si="0"/>
        <v>115</v>
      </c>
      <c r="H14">
        <f t="shared" si="1"/>
        <v>122.5</v>
      </c>
      <c r="I14">
        <f t="shared" si="2"/>
        <v>0</v>
      </c>
      <c r="J14">
        <f>'Indtast dit nær maks'!$B$1</f>
        <v>130</v>
      </c>
      <c r="K14" t="s">
        <v>23</v>
      </c>
    </row>
    <row r="15" spans="1:11">
      <c r="A15">
        <v>1</v>
      </c>
      <c r="B15">
        <v>11</v>
      </c>
      <c r="C15">
        <v>5</v>
      </c>
      <c r="D15">
        <v>3</v>
      </c>
      <c r="E15">
        <v>1</v>
      </c>
      <c r="F15" t="s">
        <v>6</v>
      </c>
      <c r="G15">
        <f t="shared" si="0"/>
        <v>125</v>
      </c>
      <c r="H15">
        <f t="shared" si="1"/>
        <v>0</v>
      </c>
      <c r="I15">
        <f t="shared" si="2"/>
        <v>0</v>
      </c>
      <c r="J15">
        <f>'Indtast dit nær maks'!$B$1</f>
        <v>130</v>
      </c>
      <c r="K15" t="s">
        <v>23</v>
      </c>
    </row>
    <row r="16" spans="1:11">
      <c r="A16">
        <v>1</v>
      </c>
      <c r="B16">
        <v>12</v>
      </c>
      <c r="C16">
        <v>10</v>
      </c>
      <c r="D16">
        <v>5</v>
      </c>
      <c r="E16">
        <v>3</v>
      </c>
      <c r="F16" t="s">
        <v>5</v>
      </c>
      <c r="G16">
        <f t="shared" si="0"/>
        <v>100</v>
      </c>
      <c r="H16">
        <f t="shared" si="1"/>
        <v>110</v>
      </c>
      <c r="I16">
        <f t="shared" si="2"/>
        <v>120</v>
      </c>
      <c r="J16">
        <f>'Indtast dit nær maks'!$B$1</f>
        <v>130</v>
      </c>
      <c r="K16" t="s">
        <v>23</v>
      </c>
    </row>
    <row r="17" spans="1:11">
      <c r="A17">
        <v>2</v>
      </c>
      <c r="B17">
        <v>13</v>
      </c>
      <c r="C17">
        <v>10</v>
      </c>
      <c r="D17">
        <v>2</v>
      </c>
      <c r="E17">
        <v>2</v>
      </c>
      <c r="F17" t="s">
        <v>9</v>
      </c>
      <c r="G17">
        <f t="shared" si="0"/>
        <v>112.5</v>
      </c>
      <c r="H17">
        <f t="shared" si="1"/>
        <v>122.5</v>
      </c>
      <c r="I17">
        <f t="shared" si="2"/>
        <v>0</v>
      </c>
      <c r="J17">
        <f>'Indtast dit nær maks'!$B$1+'Indtast dit nær maks'!$E$1</f>
        <v>132.5</v>
      </c>
      <c r="K17" t="s">
        <v>23</v>
      </c>
    </row>
    <row r="18" spans="1:11">
      <c r="A18">
        <v>2</v>
      </c>
      <c r="B18">
        <v>14</v>
      </c>
      <c r="C18">
        <v>7.5</v>
      </c>
      <c r="D18">
        <v>3</v>
      </c>
      <c r="E18">
        <v>3</v>
      </c>
      <c r="F18" t="s">
        <v>8</v>
      </c>
      <c r="G18">
        <f t="shared" si="0"/>
        <v>110</v>
      </c>
      <c r="H18">
        <f t="shared" si="1"/>
        <v>117.5</v>
      </c>
      <c r="I18">
        <f t="shared" si="2"/>
        <v>125</v>
      </c>
      <c r="J18">
        <f>'Indtast dit nær maks'!$B$1+'Indtast dit nær maks'!$E$1</f>
        <v>132.5</v>
      </c>
      <c r="K18" t="s">
        <v>23</v>
      </c>
    </row>
    <row r="19" spans="1:11">
      <c r="A19">
        <v>2</v>
      </c>
      <c r="B19">
        <v>15</v>
      </c>
      <c r="C19">
        <v>7.5</v>
      </c>
      <c r="D19">
        <v>3</v>
      </c>
      <c r="E19">
        <v>1</v>
      </c>
      <c r="F19" t="s">
        <v>10</v>
      </c>
      <c r="G19">
        <f t="shared" si="0"/>
        <v>125</v>
      </c>
      <c r="H19">
        <f t="shared" si="1"/>
        <v>0</v>
      </c>
      <c r="I19">
        <f t="shared" si="2"/>
        <v>0</v>
      </c>
      <c r="J19">
        <f>'Indtast dit nær maks'!$B$1+'Indtast dit nær maks'!$E$1</f>
        <v>132.5</v>
      </c>
      <c r="K19" t="s">
        <v>23</v>
      </c>
    </row>
    <row r="20" spans="1:11">
      <c r="A20">
        <v>2</v>
      </c>
      <c r="B20">
        <v>16</v>
      </c>
      <c r="C20">
        <v>10</v>
      </c>
      <c r="D20">
        <v>3</v>
      </c>
      <c r="E20">
        <v>2</v>
      </c>
      <c r="F20" t="s">
        <v>11</v>
      </c>
      <c r="G20">
        <f t="shared" si="0"/>
        <v>112.5</v>
      </c>
      <c r="H20">
        <f t="shared" si="1"/>
        <v>122.5</v>
      </c>
      <c r="I20">
        <f t="shared" si="2"/>
        <v>0</v>
      </c>
      <c r="J20">
        <f>'Indtast dit nær maks'!$B$1+'Indtast dit nær maks'!$E$1</f>
        <v>132.5</v>
      </c>
      <c r="K20" t="s">
        <v>23</v>
      </c>
    </row>
    <row r="21" spans="1:11">
      <c r="A21">
        <v>2</v>
      </c>
      <c r="B21">
        <v>17</v>
      </c>
      <c r="C21">
        <v>10</v>
      </c>
      <c r="D21">
        <v>2</v>
      </c>
      <c r="E21">
        <v>2</v>
      </c>
      <c r="F21" t="s">
        <v>11</v>
      </c>
      <c r="G21">
        <f t="shared" si="0"/>
        <v>112.5</v>
      </c>
      <c r="H21">
        <f t="shared" si="1"/>
        <v>122.5</v>
      </c>
      <c r="I21">
        <f t="shared" si="2"/>
        <v>0</v>
      </c>
      <c r="J21">
        <f>'Indtast dit nær maks'!$B$1+'Indtast dit nær maks'!$E$1</f>
        <v>132.5</v>
      </c>
      <c r="K21" t="s">
        <v>23</v>
      </c>
    </row>
    <row r="22" spans="1:11">
      <c r="A22">
        <v>2</v>
      </c>
      <c r="B22">
        <v>18</v>
      </c>
      <c r="C22">
        <v>7.5</v>
      </c>
      <c r="D22">
        <v>1</v>
      </c>
      <c r="E22">
        <v>1</v>
      </c>
      <c r="F22" t="s">
        <v>10</v>
      </c>
      <c r="G22">
        <f t="shared" si="0"/>
        <v>125</v>
      </c>
      <c r="H22">
        <f t="shared" si="1"/>
        <v>0</v>
      </c>
      <c r="I22">
        <f t="shared" si="2"/>
        <v>0</v>
      </c>
      <c r="J22">
        <f>'Indtast dit nær maks'!$B$1+'Indtast dit nær maks'!$E$1</f>
        <v>132.5</v>
      </c>
      <c r="K22" t="s">
        <v>23</v>
      </c>
    </row>
    <row r="23" spans="1:11">
      <c r="A23">
        <v>2</v>
      </c>
      <c r="B23">
        <v>19</v>
      </c>
      <c r="C23">
        <v>7.5</v>
      </c>
      <c r="D23">
        <v>2</v>
      </c>
      <c r="E23">
        <v>1</v>
      </c>
      <c r="F23" t="s">
        <v>8</v>
      </c>
      <c r="G23">
        <f t="shared" si="0"/>
        <v>125</v>
      </c>
      <c r="H23">
        <f t="shared" si="1"/>
        <v>0</v>
      </c>
      <c r="I23">
        <f t="shared" si="2"/>
        <v>0</v>
      </c>
      <c r="J23">
        <f>'Indtast dit nær maks'!$B$1+'Indtast dit nær maks'!$E$1</f>
        <v>132.5</v>
      </c>
      <c r="K23" t="s">
        <v>23</v>
      </c>
    </row>
    <row r="24" spans="1:11">
      <c r="A24">
        <v>2</v>
      </c>
      <c r="B24">
        <v>20</v>
      </c>
      <c r="C24">
        <v>10</v>
      </c>
      <c r="D24">
        <v>3</v>
      </c>
      <c r="E24">
        <v>2</v>
      </c>
      <c r="F24" t="s">
        <v>9</v>
      </c>
      <c r="G24">
        <f t="shared" si="0"/>
        <v>112.5</v>
      </c>
      <c r="H24">
        <f t="shared" si="1"/>
        <v>122.5</v>
      </c>
      <c r="I24">
        <f t="shared" si="2"/>
        <v>0</v>
      </c>
      <c r="J24">
        <f>'Indtast dit nær maks'!$B$1+'Indtast dit nær maks'!$E$1</f>
        <v>132.5</v>
      </c>
      <c r="K24" t="s">
        <v>23</v>
      </c>
    </row>
    <row r="25" spans="1:11">
      <c r="A25">
        <v>3</v>
      </c>
      <c r="B25">
        <v>21</v>
      </c>
      <c r="C25">
        <v>10</v>
      </c>
      <c r="D25">
        <v>3</v>
      </c>
      <c r="E25">
        <v>3</v>
      </c>
      <c r="F25" t="s">
        <v>10</v>
      </c>
      <c r="G25">
        <f t="shared" si="0"/>
        <v>105</v>
      </c>
      <c r="H25">
        <f t="shared" si="1"/>
        <v>115</v>
      </c>
      <c r="I25">
        <f t="shared" si="2"/>
        <v>125</v>
      </c>
      <c r="J25">
        <f>'Indtast dit nær maks'!$B$1+'Indtast dit nær maks'!$E$1*2</f>
        <v>135</v>
      </c>
      <c r="K25" t="s">
        <v>23</v>
      </c>
    </row>
    <row r="26" spans="1:11">
      <c r="A26">
        <v>3</v>
      </c>
      <c r="B26">
        <v>22</v>
      </c>
      <c r="C26">
        <v>5</v>
      </c>
      <c r="D26">
        <v>5</v>
      </c>
      <c r="E26">
        <v>1</v>
      </c>
      <c r="F26" t="s">
        <v>12</v>
      </c>
      <c r="G26">
        <f t="shared" si="0"/>
        <v>130</v>
      </c>
      <c r="H26">
        <f t="shared" si="1"/>
        <v>0</v>
      </c>
      <c r="I26">
        <f t="shared" si="2"/>
        <v>0</v>
      </c>
      <c r="J26">
        <f>'Indtast dit nær maks'!$B$1+'Indtast dit nær maks'!$E$1*2</f>
        <v>135</v>
      </c>
      <c r="K26" t="s">
        <v>23</v>
      </c>
    </row>
    <row r="27" spans="1:11">
      <c r="A27">
        <v>3</v>
      </c>
      <c r="B27">
        <v>23</v>
      </c>
      <c r="C27">
        <v>7.5</v>
      </c>
      <c r="D27">
        <v>3</v>
      </c>
      <c r="E27">
        <v>3</v>
      </c>
      <c r="F27" t="s">
        <v>9</v>
      </c>
      <c r="G27">
        <f t="shared" si="0"/>
        <v>112.5</v>
      </c>
      <c r="H27">
        <f t="shared" si="1"/>
        <v>120</v>
      </c>
      <c r="I27">
        <f t="shared" si="2"/>
        <v>127.5</v>
      </c>
      <c r="J27">
        <f>'Indtast dit nær maks'!$B$1+'Indtast dit nær maks'!$E$1*2</f>
        <v>135</v>
      </c>
      <c r="K27" t="s">
        <v>23</v>
      </c>
    </row>
    <row r="28" spans="1:11">
      <c r="A28">
        <v>3</v>
      </c>
      <c r="B28">
        <v>24</v>
      </c>
      <c r="C28">
        <v>7.5</v>
      </c>
      <c r="D28">
        <v>5</v>
      </c>
      <c r="E28">
        <v>3</v>
      </c>
      <c r="F28" t="s">
        <v>11</v>
      </c>
      <c r="G28">
        <f t="shared" si="0"/>
        <v>112.5</v>
      </c>
      <c r="H28">
        <f t="shared" si="1"/>
        <v>120</v>
      </c>
      <c r="I28">
        <f t="shared" si="2"/>
        <v>127.5</v>
      </c>
      <c r="J28">
        <f>'Indtast dit nær maks'!$B$1+'Indtast dit nær maks'!$E$1*2</f>
        <v>135</v>
      </c>
      <c r="K28" t="s">
        <v>23</v>
      </c>
    </row>
    <row r="29" spans="1:11">
      <c r="A29">
        <v>3</v>
      </c>
      <c r="B29">
        <v>25</v>
      </c>
      <c r="C29">
        <v>5</v>
      </c>
      <c r="D29">
        <v>3</v>
      </c>
      <c r="E29">
        <v>1</v>
      </c>
      <c r="F29" t="s">
        <v>13</v>
      </c>
      <c r="G29">
        <f t="shared" si="0"/>
        <v>130</v>
      </c>
      <c r="H29">
        <f t="shared" si="1"/>
        <v>0</v>
      </c>
      <c r="I29">
        <f t="shared" si="2"/>
        <v>0</v>
      </c>
      <c r="J29">
        <f>'Indtast dit nær maks'!$B$1+'Indtast dit nær maks'!$E$1*2</f>
        <v>135</v>
      </c>
      <c r="K29" t="s">
        <v>23</v>
      </c>
    </row>
    <row r="30" spans="1:11">
      <c r="A30">
        <v>3</v>
      </c>
      <c r="B30">
        <v>26</v>
      </c>
      <c r="C30">
        <v>10</v>
      </c>
      <c r="D30">
        <v>5</v>
      </c>
      <c r="E30">
        <v>3</v>
      </c>
      <c r="F30" t="s">
        <v>14</v>
      </c>
      <c r="G30">
        <f t="shared" si="0"/>
        <v>105</v>
      </c>
      <c r="H30">
        <f t="shared" si="1"/>
        <v>115</v>
      </c>
      <c r="I30">
        <f t="shared" si="2"/>
        <v>125</v>
      </c>
      <c r="J30">
        <f>'Indtast dit nær maks'!$B$1+'Indtast dit nær maks'!$E$1*2</f>
        <v>135</v>
      </c>
      <c r="K30" t="s">
        <v>23</v>
      </c>
    </row>
    <row r="31" spans="1:11">
      <c r="A31">
        <v>3</v>
      </c>
      <c r="B31">
        <v>27</v>
      </c>
      <c r="C31">
        <v>10</v>
      </c>
      <c r="D31">
        <v>3</v>
      </c>
      <c r="E31">
        <v>3</v>
      </c>
      <c r="F31" t="s">
        <v>14</v>
      </c>
      <c r="G31">
        <f t="shared" si="0"/>
        <v>105</v>
      </c>
      <c r="H31">
        <f t="shared" si="1"/>
        <v>115</v>
      </c>
      <c r="I31">
        <f t="shared" si="2"/>
        <v>125</v>
      </c>
      <c r="J31">
        <f>'Indtast dit nær maks'!$B$1+'Indtast dit nær maks'!$E$1*2</f>
        <v>135</v>
      </c>
      <c r="K31" t="s">
        <v>23</v>
      </c>
    </row>
    <row r="32" spans="1:11">
      <c r="A32">
        <v>3</v>
      </c>
      <c r="B32">
        <v>28</v>
      </c>
      <c r="C32">
        <v>5</v>
      </c>
      <c r="D32">
        <v>5</v>
      </c>
      <c r="E32">
        <v>1</v>
      </c>
      <c r="F32" t="s">
        <v>15</v>
      </c>
      <c r="G32">
        <f t="shared" si="0"/>
        <v>130</v>
      </c>
      <c r="H32">
        <f t="shared" si="1"/>
        <v>0</v>
      </c>
      <c r="I32">
        <f t="shared" si="2"/>
        <v>0</v>
      </c>
      <c r="J32">
        <f>'Indtast dit nær maks'!$B$1+'Indtast dit nær maks'!$E$1*2</f>
        <v>135</v>
      </c>
      <c r="K32" t="s">
        <v>23</v>
      </c>
    </row>
    <row r="33" spans="1:11">
      <c r="A33">
        <v>3</v>
      </c>
      <c r="B33">
        <v>29</v>
      </c>
      <c r="C33">
        <v>7.5</v>
      </c>
      <c r="D33">
        <v>3</v>
      </c>
      <c r="E33">
        <v>3</v>
      </c>
      <c r="F33" t="s">
        <v>11</v>
      </c>
      <c r="G33">
        <f t="shared" si="0"/>
        <v>112.5</v>
      </c>
      <c r="H33">
        <f t="shared" si="1"/>
        <v>120</v>
      </c>
      <c r="I33">
        <f t="shared" si="2"/>
        <v>127.5</v>
      </c>
      <c r="J33">
        <f>'Indtast dit nær maks'!$B$1+'Indtast dit nær maks'!$E$1*2</f>
        <v>135</v>
      </c>
      <c r="K33" t="s">
        <v>23</v>
      </c>
    </row>
    <row r="34" spans="1:11">
      <c r="A34">
        <v>3</v>
      </c>
      <c r="B34">
        <v>30</v>
      </c>
      <c r="C34">
        <v>7.5</v>
      </c>
      <c r="D34">
        <v>5</v>
      </c>
      <c r="E34">
        <v>3</v>
      </c>
      <c r="F34" t="s">
        <v>9</v>
      </c>
      <c r="G34">
        <f t="shared" si="0"/>
        <v>112.5</v>
      </c>
      <c r="H34">
        <f t="shared" si="1"/>
        <v>120</v>
      </c>
      <c r="I34">
        <f t="shared" si="2"/>
        <v>127.5</v>
      </c>
      <c r="J34">
        <f>'Indtast dit nær maks'!$B$1+'Indtast dit nær maks'!$E$1*2</f>
        <v>135</v>
      </c>
      <c r="K34" t="s">
        <v>23</v>
      </c>
    </row>
    <row r="35" spans="1:11">
      <c r="A35">
        <v>3</v>
      </c>
      <c r="B35">
        <v>31</v>
      </c>
      <c r="C35">
        <v>5</v>
      </c>
      <c r="D35">
        <v>3</v>
      </c>
      <c r="E35">
        <v>1</v>
      </c>
      <c r="F35" t="s">
        <v>12</v>
      </c>
      <c r="G35">
        <f t="shared" si="0"/>
        <v>130</v>
      </c>
      <c r="H35">
        <f t="shared" si="1"/>
        <v>0</v>
      </c>
      <c r="I35">
        <f t="shared" si="2"/>
        <v>0</v>
      </c>
      <c r="J35">
        <f>'Indtast dit nær maks'!$B$1+'Indtast dit nær maks'!$E$1*2</f>
        <v>135</v>
      </c>
      <c r="K35" t="s">
        <v>23</v>
      </c>
    </row>
    <row r="36" spans="1:11">
      <c r="A36">
        <v>3</v>
      </c>
      <c r="B36">
        <v>32</v>
      </c>
      <c r="C36">
        <v>10</v>
      </c>
      <c r="D36">
        <v>5</v>
      </c>
      <c r="E36">
        <v>3</v>
      </c>
      <c r="F36" t="s">
        <v>10</v>
      </c>
      <c r="G36">
        <f t="shared" si="0"/>
        <v>105</v>
      </c>
      <c r="H36">
        <f t="shared" si="1"/>
        <v>115</v>
      </c>
      <c r="I36">
        <f t="shared" si="2"/>
        <v>125</v>
      </c>
      <c r="J36">
        <f>'Indtast dit nær maks'!$B$1+'Indtast dit nær maks'!$E$1*2</f>
        <v>135</v>
      </c>
      <c r="K36" t="s">
        <v>23</v>
      </c>
    </row>
    <row r="37" spans="1:11">
      <c r="A37">
        <v>4</v>
      </c>
      <c r="B37">
        <v>33</v>
      </c>
      <c r="C37">
        <v>10</v>
      </c>
      <c r="D37">
        <v>2</v>
      </c>
      <c r="E37">
        <v>2</v>
      </c>
      <c r="F37" t="s">
        <v>5</v>
      </c>
      <c r="G37">
        <f t="shared" si="0"/>
        <v>117.5</v>
      </c>
      <c r="H37">
        <f t="shared" si="1"/>
        <v>127.5</v>
      </c>
      <c r="I37">
        <f t="shared" si="2"/>
        <v>0</v>
      </c>
      <c r="J37">
        <f>'Indtast dit nær maks'!$B$1+'Indtast dit nær maks'!$E$1*3</f>
        <v>137.5</v>
      </c>
      <c r="K37" t="s">
        <v>23</v>
      </c>
    </row>
    <row r="38" spans="1:11">
      <c r="A38">
        <v>4</v>
      </c>
      <c r="B38">
        <v>34</v>
      </c>
      <c r="C38">
        <v>7.5</v>
      </c>
      <c r="D38">
        <v>3</v>
      </c>
      <c r="E38">
        <v>1</v>
      </c>
      <c r="F38" t="s">
        <v>8</v>
      </c>
      <c r="G38">
        <f t="shared" si="0"/>
        <v>130</v>
      </c>
      <c r="H38">
        <f t="shared" si="1"/>
        <v>0</v>
      </c>
      <c r="I38">
        <f t="shared" si="2"/>
        <v>0</v>
      </c>
      <c r="J38">
        <f>'Indtast dit nær maks'!$B$1+'Indtast dit nær maks'!$E$1*3</f>
        <v>137.5</v>
      </c>
      <c r="K38" t="s">
        <v>23</v>
      </c>
    </row>
    <row r="39" spans="1:11">
      <c r="A39">
        <v>4</v>
      </c>
      <c r="B39">
        <v>35</v>
      </c>
      <c r="C39">
        <v>7.5</v>
      </c>
      <c r="D39">
        <v>2</v>
      </c>
      <c r="E39">
        <v>1</v>
      </c>
      <c r="F39" t="s">
        <v>5</v>
      </c>
      <c r="G39">
        <f t="shared" si="0"/>
        <v>130</v>
      </c>
      <c r="H39">
        <f t="shared" si="1"/>
        <v>0</v>
      </c>
      <c r="I39">
        <f t="shared" si="2"/>
        <v>0</v>
      </c>
      <c r="J39">
        <f>'Indtast dit nær maks'!$B$1+'Indtast dit nær maks'!$E$1*3</f>
        <v>137.5</v>
      </c>
      <c r="K39" t="s">
        <v>23</v>
      </c>
    </row>
    <row r="40" spans="1:11">
      <c r="A40">
        <v>4</v>
      </c>
      <c r="B40">
        <v>36</v>
      </c>
      <c r="C40">
        <v>10</v>
      </c>
      <c r="D40">
        <v>3</v>
      </c>
      <c r="E40">
        <v>2</v>
      </c>
      <c r="F40" t="s">
        <v>6</v>
      </c>
      <c r="G40">
        <f t="shared" si="0"/>
        <v>117.5</v>
      </c>
      <c r="H40">
        <f t="shared" si="1"/>
        <v>127.5</v>
      </c>
      <c r="I40">
        <f t="shared" si="2"/>
        <v>0</v>
      </c>
      <c r="J40">
        <f>'Indtast dit nær maks'!$B$1+'Indtast dit nær maks'!$E$1*3</f>
        <v>137.5</v>
      </c>
      <c r="K40" t="s">
        <v>23</v>
      </c>
    </row>
    <row r="41" spans="1:11">
      <c r="A41">
        <v>4</v>
      </c>
      <c r="B41">
        <v>37</v>
      </c>
      <c r="C41">
        <v>10</v>
      </c>
      <c r="D41">
        <v>3</v>
      </c>
      <c r="E41">
        <v>2</v>
      </c>
      <c r="F41" t="s">
        <v>6</v>
      </c>
      <c r="G41">
        <f t="shared" si="0"/>
        <v>117.5</v>
      </c>
      <c r="H41">
        <f t="shared" si="1"/>
        <v>127.5</v>
      </c>
      <c r="I41">
        <f t="shared" si="2"/>
        <v>0</v>
      </c>
      <c r="J41">
        <f>'Indtast dit nær maks'!$B$1+'Indtast dit nær maks'!$E$1*3</f>
        <v>137.5</v>
      </c>
      <c r="K41" t="s">
        <v>23</v>
      </c>
    </row>
    <row r="42" spans="1:11">
      <c r="A42">
        <v>4</v>
      </c>
      <c r="B42">
        <v>38</v>
      </c>
      <c r="C42">
        <v>10</v>
      </c>
      <c r="D42">
        <v>3</v>
      </c>
      <c r="E42">
        <v>2</v>
      </c>
      <c r="F42" t="s">
        <v>5</v>
      </c>
      <c r="G42">
        <f t="shared" si="0"/>
        <v>117.5</v>
      </c>
      <c r="H42">
        <f t="shared" si="1"/>
        <v>127.5</v>
      </c>
      <c r="I42">
        <f t="shared" si="2"/>
        <v>0</v>
      </c>
      <c r="J42">
        <f>'Indtast dit nær maks'!$B$1+'Indtast dit nær maks'!$E$1*3</f>
        <v>137.5</v>
      </c>
      <c r="K42" t="s">
        <v>23</v>
      </c>
    </row>
    <row r="43" spans="1:11">
      <c r="A43">
        <v>4</v>
      </c>
      <c r="B43">
        <v>39</v>
      </c>
      <c r="C43">
        <v>7.5</v>
      </c>
      <c r="D43">
        <v>2</v>
      </c>
      <c r="E43">
        <v>1</v>
      </c>
      <c r="F43" t="s">
        <v>6</v>
      </c>
      <c r="G43">
        <f t="shared" si="0"/>
        <v>130</v>
      </c>
      <c r="H43">
        <f t="shared" si="1"/>
        <v>0</v>
      </c>
      <c r="I43">
        <f t="shared" si="2"/>
        <v>0</v>
      </c>
      <c r="J43">
        <f>'Indtast dit nær maks'!$B$1+'Indtast dit nær maks'!$E$1*3</f>
        <v>137.5</v>
      </c>
    </row>
    <row r="44" spans="1:11">
      <c r="A44">
        <v>4</v>
      </c>
      <c r="B44">
        <v>40</v>
      </c>
      <c r="C44">
        <v>10</v>
      </c>
      <c r="D44">
        <v>3</v>
      </c>
      <c r="E44">
        <v>2</v>
      </c>
      <c r="F44" t="s">
        <v>5</v>
      </c>
      <c r="G44">
        <f t="shared" si="0"/>
        <v>117.5</v>
      </c>
      <c r="H44">
        <f t="shared" si="1"/>
        <v>127.5</v>
      </c>
      <c r="I44">
        <f t="shared" si="2"/>
        <v>0</v>
      </c>
      <c r="J44">
        <f>'Indtast dit nær maks'!$B$1+'Indtast dit nær maks'!$E$1*3</f>
        <v>137.5</v>
      </c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"/>
  <sheetViews>
    <sheetView workbookViewId="0">
      <selection activeCell="B2" sqref="B2"/>
    </sheetView>
  </sheetViews>
  <sheetFormatPr defaultRowHeight="15"/>
  <cols>
    <col min="1" max="1" width="16.5703125" bestFit="1" customWidth="1"/>
    <col min="4" max="4" width="28.28515625" bestFit="1" customWidth="1"/>
  </cols>
  <sheetData>
    <row r="1" spans="1:5" ht="15.75" thickBot="1">
      <c r="A1" s="1" t="s">
        <v>20</v>
      </c>
      <c r="B1" s="2">
        <v>130</v>
      </c>
      <c r="C1" s="3"/>
      <c r="D1" s="1" t="s">
        <v>21</v>
      </c>
      <c r="E1" s="2">
        <v>2.5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544"/>
  <sheetViews>
    <sheetView tabSelected="1" topLeftCell="A524" workbookViewId="0">
      <selection activeCell="C539" sqref="C539"/>
    </sheetView>
  </sheetViews>
  <sheetFormatPr defaultRowHeight="15"/>
  <cols>
    <col min="4" max="4" width="2.85546875" customWidth="1"/>
  </cols>
  <sheetData>
    <row r="1" spans="1:4">
      <c r="A1" s="11" t="s">
        <v>24</v>
      </c>
    </row>
    <row r="2" spans="1:4" ht="15.75" thickBot="1"/>
    <row r="3" spans="1:4" ht="15.75" thickBot="1">
      <c r="A3" s="1" t="s">
        <v>0</v>
      </c>
      <c r="B3" s="10">
        <v>1</v>
      </c>
      <c r="C3" s="10"/>
      <c r="D3" s="2"/>
    </row>
    <row r="4" spans="1:4">
      <c r="A4" s="4"/>
      <c r="B4" s="3"/>
      <c r="C4" s="3"/>
      <c r="D4" s="5"/>
    </row>
    <row r="5" spans="1:4">
      <c r="A5" s="4" t="s">
        <v>4</v>
      </c>
      <c r="B5" s="3" t="s">
        <v>22</v>
      </c>
      <c r="C5" s="3" t="s">
        <v>2</v>
      </c>
      <c r="D5" s="5"/>
    </row>
    <row r="6" spans="1:4">
      <c r="A6" s="4">
        <v>10</v>
      </c>
      <c r="B6" s="3">
        <f>'Indtast dit nær maks'!$B$1*0.5</f>
        <v>65</v>
      </c>
      <c r="C6" s="3">
        <v>1</v>
      </c>
      <c r="D6" s="6"/>
    </row>
    <row r="7" spans="1:4">
      <c r="A7" s="4">
        <v>7</v>
      </c>
      <c r="B7" s="3">
        <f>'Indtast dit nær maks'!$B$1*0.6</f>
        <v>78</v>
      </c>
      <c r="C7" s="3">
        <v>1</v>
      </c>
      <c r="D7" s="6"/>
    </row>
    <row r="8" spans="1:4">
      <c r="A8" s="4">
        <v>3</v>
      </c>
      <c r="B8" s="3">
        <f>'Kun til beregning'!$G$5</f>
        <v>100</v>
      </c>
      <c r="C8" s="3">
        <f>'Kun til beregning'!D5</f>
        <v>3</v>
      </c>
      <c r="D8" s="6"/>
    </row>
    <row r="9" spans="1:4">
      <c r="A9" s="4">
        <v>5</v>
      </c>
      <c r="B9" s="3">
        <f>'Kun til beregning'!$G$5</f>
        <v>100</v>
      </c>
      <c r="C9" s="3">
        <f>C8</f>
        <v>3</v>
      </c>
      <c r="D9" s="6"/>
    </row>
    <row r="10" spans="1:4">
      <c r="A10" s="4">
        <v>3</v>
      </c>
      <c r="B10" s="3">
        <f>'Kun til beregning'!$G$5</f>
        <v>100</v>
      </c>
      <c r="C10" s="3">
        <f t="shared" ref="C10:C16" si="0">C9</f>
        <v>3</v>
      </c>
      <c r="D10" s="6"/>
    </row>
    <row r="11" spans="1:4">
      <c r="A11" s="4">
        <v>3</v>
      </c>
      <c r="B11" s="3">
        <f>'Kun til beregning'!$H$5</f>
        <v>110</v>
      </c>
      <c r="C11" s="3">
        <f t="shared" si="0"/>
        <v>3</v>
      </c>
      <c r="D11" s="6"/>
    </row>
    <row r="12" spans="1:4">
      <c r="A12" s="4">
        <v>5</v>
      </c>
      <c r="B12" s="3">
        <f>'Kun til beregning'!$H$5</f>
        <v>110</v>
      </c>
      <c r="C12" s="3">
        <f t="shared" si="0"/>
        <v>3</v>
      </c>
      <c r="D12" s="6"/>
    </row>
    <row r="13" spans="1:4">
      <c r="A13" s="4">
        <v>3</v>
      </c>
      <c r="B13" s="3">
        <f>'Kun til beregning'!$H$5</f>
        <v>110</v>
      </c>
      <c r="C13" s="3">
        <f t="shared" si="0"/>
        <v>3</v>
      </c>
      <c r="D13" s="6"/>
    </row>
    <row r="14" spans="1:4">
      <c r="A14" s="4">
        <v>3</v>
      </c>
      <c r="B14" s="3">
        <f>'Kun til beregning'!$I$5</f>
        <v>120</v>
      </c>
      <c r="C14" s="3">
        <f t="shared" si="0"/>
        <v>3</v>
      </c>
      <c r="D14" s="6"/>
    </row>
    <row r="15" spans="1:4">
      <c r="A15" s="4">
        <v>5</v>
      </c>
      <c r="B15" s="3">
        <f>'Kun til beregning'!$I$5</f>
        <v>120</v>
      </c>
      <c r="C15" s="3">
        <f t="shared" si="0"/>
        <v>3</v>
      </c>
      <c r="D15" s="6"/>
    </row>
    <row r="16" spans="1:4">
      <c r="A16" s="4">
        <v>3</v>
      </c>
      <c r="B16" s="3">
        <f>'Kun til beregning'!$I$5</f>
        <v>120</v>
      </c>
      <c r="C16" s="3">
        <f t="shared" si="0"/>
        <v>3</v>
      </c>
      <c r="D16" s="6"/>
    </row>
    <row r="17" spans="1:4" ht="15.75" thickBot="1">
      <c r="A17" s="7">
        <v>1</v>
      </c>
      <c r="B17" s="8">
        <f>'Kun til beregning'!$J$5</f>
        <v>130</v>
      </c>
      <c r="C17" s="8">
        <v>1</v>
      </c>
      <c r="D17" s="9"/>
    </row>
    <row r="19" spans="1:4" ht="15.75" thickBot="1"/>
    <row r="20" spans="1:4" ht="15.75" thickBot="1">
      <c r="A20" s="1" t="s">
        <v>0</v>
      </c>
      <c r="B20" s="10">
        <v>2</v>
      </c>
      <c r="C20" s="10"/>
      <c r="D20" s="2"/>
    </row>
    <row r="21" spans="1:4">
      <c r="A21" s="4"/>
      <c r="B21" s="3"/>
      <c r="C21" s="3"/>
      <c r="D21" s="5"/>
    </row>
    <row r="22" spans="1:4">
      <c r="A22" s="4" t="s">
        <v>4</v>
      </c>
      <c r="B22" s="3" t="s">
        <v>22</v>
      </c>
      <c r="C22" s="3" t="s">
        <v>2</v>
      </c>
      <c r="D22" s="5"/>
    </row>
    <row r="23" spans="1:4">
      <c r="A23" s="4">
        <v>10</v>
      </c>
      <c r="B23" s="3">
        <f>'Indtast dit nær maks'!$B$1*0.5</f>
        <v>65</v>
      </c>
      <c r="C23" s="3">
        <v>1</v>
      </c>
      <c r="D23" s="6"/>
    </row>
    <row r="24" spans="1:4">
      <c r="A24" s="4">
        <v>7</v>
      </c>
      <c r="B24" s="3">
        <f>'Indtast dit nær maks'!$B$1*0.6</f>
        <v>78</v>
      </c>
      <c r="C24" s="3">
        <v>1</v>
      </c>
      <c r="D24" s="6"/>
    </row>
    <row r="25" spans="1:4">
      <c r="A25" s="4">
        <v>2</v>
      </c>
      <c r="B25" s="3">
        <f>B26-'Kun til beregning'!C6</f>
        <v>115</v>
      </c>
      <c r="C25" s="3">
        <f>'Kun til beregning'!D6</f>
        <v>5</v>
      </c>
      <c r="D25" s="6"/>
    </row>
    <row r="26" spans="1:4">
      <c r="A26" s="4">
        <v>3</v>
      </c>
      <c r="B26" s="3">
        <f>B27-'Kun til beregning'!C6</f>
        <v>120</v>
      </c>
      <c r="C26" s="3">
        <f>C25</f>
        <v>5</v>
      </c>
      <c r="D26" s="6"/>
    </row>
    <row r="27" spans="1:4">
      <c r="A27" s="4">
        <v>2</v>
      </c>
      <c r="B27" s="3">
        <f>'Kun til beregning'!G6</f>
        <v>125</v>
      </c>
      <c r="C27" s="3">
        <f t="shared" ref="C27" si="1">C26</f>
        <v>5</v>
      </c>
      <c r="D27" s="6"/>
    </row>
    <row r="28" spans="1:4" ht="15.75" thickBot="1">
      <c r="A28" s="7">
        <v>1</v>
      </c>
      <c r="B28" s="8">
        <f>'Kun til beregning'!J6</f>
        <v>130</v>
      </c>
      <c r="C28" s="8">
        <v>1</v>
      </c>
      <c r="D28" s="9"/>
    </row>
    <row r="29" spans="1:4">
      <c r="A29" s="3"/>
      <c r="B29" s="3"/>
      <c r="C29" s="3"/>
      <c r="D29" s="3"/>
    </row>
    <row r="30" spans="1:4" ht="15.75" thickBot="1">
      <c r="A30" s="3"/>
      <c r="B30" s="3"/>
      <c r="C30" s="3"/>
      <c r="D30" s="3"/>
    </row>
    <row r="31" spans="1:4" ht="15.75" thickBot="1">
      <c r="A31" s="1" t="s">
        <v>0</v>
      </c>
      <c r="B31" s="10">
        <v>3</v>
      </c>
      <c r="C31" s="10"/>
      <c r="D31" s="2"/>
    </row>
    <row r="32" spans="1:4">
      <c r="A32" s="4"/>
      <c r="B32" s="3"/>
      <c r="C32" s="3"/>
      <c r="D32" s="5"/>
    </row>
    <row r="33" spans="1:4">
      <c r="A33" s="4" t="s">
        <v>4</v>
      </c>
      <c r="B33" s="3" t="s">
        <v>22</v>
      </c>
      <c r="C33" s="3" t="s">
        <v>2</v>
      </c>
      <c r="D33" s="5"/>
    </row>
    <row r="34" spans="1:4">
      <c r="A34" s="4">
        <v>10</v>
      </c>
      <c r="B34" s="3">
        <f>'Indtast dit nær maks'!$B$1*0.5</f>
        <v>65</v>
      </c>
      <c r="C34" s="3">
        <v>1</v>
      </c>
      <c r="D34" s="6"/>
    </row>
    <row r="35" spans="1:4">
      <c r="A35" s="4">
        <v>7</v>
      </c>
      <c r="B35" s="3">
        <f>'Indtast dit nær maks'!$B$1*0.6</f>
        <v>78</v>
      </c>
      <c r="C35" s="3">
        <v>1</v>
      </c>
      <c r="D35" s="6"/>
    </row>
    <row r="36" spans="1:4">
      <c r="A36" s="4">
        <v>3</v>
      </c>
      <c r="B36" s="3">
        <f>'Kun til beregning'!G7</f>
        <v>115</v>
      </c>
      <c r="C36" s="3">
        <f>'Kun til beregning'!D7</f>
        <v>3</v>
      </c>
      <c r="D36" s="6"/>
    </row>
    <row r="37" spans="1:4">
      <c r="A37" s="4">
        <v>5</v>
      </c>
      <c r="B37" s="3">
        <f>B36</f>
        <v>115</v>
      </c>
      <c r="C37" s="3">
        <f>C36</f>
        <v>3</v>
      </c>
      <c r="D37" s="6"/>
    </row>
    <row r="38" spans="1:4">
      <c r="A38" s="4">
        <v>3</v>
      </c>
      <c r="B38" s="3">
        <f>B37</f>
        <v>115</v>
      </c>
      <c r="C38" s="3">
        <f t="shared" ref="C38:C41" si="2">C37</f>
        <v>3</v>
      </c>
      <c r="D38" s="6"/>
    </row>
    <row r="39" spans="1:4">
      <c r="A39" s="4">
        <v>3</v>
      </c>
      <c r="B39" s="3">
        <f>'Kun til beregning'!H7</f>
        <v>122.5</v>
      </c>
      <c r="C39" s="3">
        <f t="shared" si="2"/>
        <v>3</v>
      </c>
      <c r="D39" s="6"/>
    </row>
    <row r="40" spans="1:4">
      <c r="A40" s="4">
        <v>5</v>
      </c>
      <c r="B40" s="3">
        <f>B39</f>
        <v>122.5</v>
      </c>
      <c r="C40" s="3">
        <f t="shared" si="2"/>
        <v>3</v>
      </c>
      <c r="D40" s="6"/>
    </row>
    <row r="41" spans="1:4">
      <c r="A41" s="4">
        <v>3</v>
      </c>
      <c r="B41" s="3">
        <f>B40</f>
        <v>122.5</v>
      </c>
      <c r="C41" s="3">
        <f t="shared" si="2"/>
        <v>3</v>
      </c>
      <c r="D41" s="6"/>
    </row>
    <row r="42" spans="1:4" ht="15.75" thickBot="1">
      <c r="A42" s="7">
        <v>1</v>
      </c>
      <c r="B42" s="8">
        <f>'Kun til beregning'!J7</f>
        <v>130</v>
      </c>
      <c r="C42" s="8">
        <v>1</v>
      </c>
      <c r="D42" s="9"/>
    </row>
    <row r="44" spans="1:4" ht="15.75" thickBot="1"/>
    <row r="45" spans="1:4" ht="15.75" thickBot="1">
      <c r="A45" s="1" t="s">
        <v>0</v>
      </c>
      <c r="B45" s="10">
        <v>4</v>
      </c>
      <c r="C45" s="10"/>
      <c r="D45" s="2"/>
    </row>
    <row r="46" spans="1:4">
      <c r="A46" s="4"/>
      <c r="B46" s="3"/>
      <c r="C46" s="3"/>
      <c r="D46" s="5"/>
    </row>
    <row r="47" spans="1:4">
      <c r="A47" s="4" t="s">
        <v>4</v>
      </c>
      <c r="B47" s="3" t="s">
        <v>22</v>
      </c>
      <c r="C47" s="3" t="s">
        <v>2</v>
      </c>
      <c r="D47" s="5"/>
    </row>
    <row r="48" spans="1:4">
      <c r="A48" s="4">
        <v>10</v>
      </c>
      <c r="B48" s="3">
        <f>'Indtast dit nær maks'!$B$1*0.5</f>
        <v>65</v>
      </c>
      <c r="C48" s="3">
        <v>1</v>
      </c>
      <c r="D48" s="6"/>
    </row>
    <row r="49" spans="1:4">
      <c r="A49" s="4">
        <v>7</v>
      </c>
      <c r="B49" s="3">
        <f>'Indtast dit nær maks'!$B$1*0.6</f>
        <v>78</v>
      </c>
      <c r="C49" s="3">
        <v>1</v>
      </c>
      <c r="D49" s="6"/>
    </row>
    <row r="50" spans="1:4">
      <c r="A50" s="4">
        <v>2</v>
      </c>
      <c r="B50" s="3">
        <f>'Kun til beregning'!G8</f>
        <v>115</v>
      </c>
      <c r="C50" s="3">
        <f>'Kun til beregning'!D8</f>
        <v>5</v>
      </c>
      <c r="D50" s="6"/>
    </row>
    <row r="51" spans="1:4">
      <c r="A51" s="4">
        <v>3</v>
      </c>
      <c r="B51" s="3">
        <f>B50</f>
        <v>115</v>
      </c>
      <c r="C51" s="3">
        <f>C50</f>
        <v>5</v>
      </c>
      <c r="D51" s="6"/>
    </row>
    <row r="52" spans="1:4">
      <c r="A52" s="4">
        <v>2</v>
      </c>
      <c r="B52" s="3">
        <f>B51</f>
        <v>115</v>
      </c>
      <c r="C52" s="3">
        <f t="shared" ref="C52:C55" si="3">C51</f>
        <v>5</v>
      </c>
      <c r="D52" s="6"/>
    </row>
    <row r="53" spans="1:4">
      <c r="A53" s="4">
        <v>2</v>
      </c>
      <c r="B53" s="3">
        <f>'Kun til beregning'!H7</f>
        <v>122.5</v>
      </c>
      <c r="C53" s="3">
        <f t="shared" si="3"/>
        <v>5</v>
      </c>
      <c r="D53" s="6"/>
    </row>
    <row r="54" spans="1:4">
      <c r="A54" s="4">
        <v>3</v>
      </c>
      <c r="B54" s="3">
        <f>B53</f>
        <v>122.5</v>
      </c>
      <c r="C54" s="3">
        <f t="shared" si="3"/>
        <v>5</v>
      </c>
      <c r="D54" s="6"/>
    </row>
    <row r="55" spans="1:4">
      <c r="A55" s="4">
        <v>2</v>
      </c>
      <c r="B55" s="3">
        <f>B54</f>
        <v>122.5</v>
      </c>
      <c r="C55" s="3">
        <f t="shared" si="3"/>
        <v>5</v>
      </c>
      <c r="D55" s="6"/>
    </row>
    <row r="56" spans="1:4" ht="15.75" thickBot="1">
      <c r="A56" s="7">
        <v>1</v>
      </c>
      <c r="B56" s="8">
        <f>'Kun til beregning'!J8</f>
        <v>130</v>
      </c>
      <c r="C56" s="8">
        <v>1</v>
      </c>
      <c r="D56" s="9"/>
    </row>
    <row r="58" spans="1:4" ht="15.75" thickBot="1"/>
    <row r="59" spans="1:4" ht="15.75" thickBot="1">
      <c r="A59" s="1" t="s">
        <v>0</v>
      </c>
      <c r="B59" s="10">
        <v>5</v>
      </c>
      <c r="C59" s="10"/>
      <c r="D59" s="2"/>
    </row>
    <row r="60" spans="1:4">
      <c r="A60" s="4"/>
      <c r="B60" s="3"/>
      <c r="C60" s="3"/>
      <c r="D60" s="5"/>
    </row>
    <row r="61" spans="1:4">
      <c r="A61" s="4" t="s">
        <v>4</v>
      </c>
      <c r="B61" s="3" t="s">
        <v>22</v>
      </c>
      <c r="C61" s="3" t="s">
        <v>2</v>
      </c>
      <c r="D61" s="5"/>
    </row>
    <row r="62" spans="1:4">
      <c r="A62" s="4">
        <v>10</v>
      </c>
      <c r="B62" s="3">
        <f>'Indtast dit nær maks'!$B$1*0.5</f>
        <v>65</v>
      </c>
      <c r="C62" s="3">
        <v>1</v>
      </c>
      <c r="D62" s="6"/>
    </row>
    <row r="63" spans="1:4">
      <c r="A63" s="4">
        <v>7</v>
      </c>
      <c r="B63" s="3">
        <f>'Indtast dit nær maks'!$B$1*0.6</f>
        <v>78</v>
      </c>
      <c r="C63" s="3">
        <v>1</v>
      </c>
      <c r="D63" s="6"/>
    </row>
    <row r="64" spans="1:4">
      <c r="A64" s="4">
        <v>3</v>
      </c>
      <c r="B64" s="3">
        <f>B65-'Kun til beregning'!C9</f>
        <v>115</v>
      </c>
      <c r="C64" s="3">
        <f>'Kun til beregning'!D9</f>
        <v>2</v>
      </c>
      <c r="D64" s="6"/>
    </row>
    <row r="65" spans="1:4">
      <c r="A65" s="4">
        <v>5</v>
      </c>
      <c r="B65" s="3">
        <f>B66-'Kun til beregning'!C9</f>
        <v>120</v>
      </c>
      <c r="C65" s="3">
        <f>C64</f>
        <v>2</v>
      </c>
      <c r="D65" s="6"/>
    </row>
    <row r="66" spans="1:4">
      <c r="A66" s="4">
        <v>3</v>
      </c>
      <c r="B66" s="3">
        <f>'Kun til beregning'!G9</f>
        <v>125</v>
      </c>
      <c r="C66" s="3">
        <f t="shared" ref="C66" si="4">C65</f>
        <v>2</v>
      </c>
      <c r="D66" s="6"/>
    </row>
    <row r="67" spans="1:4" ht="15.75" thickBot="1">
      <c r="A67" s="7">
        <v>1</v>
      </c>
      <c r="B67" s="8">
        <f>'Kun til beregning'!J9</f>
        <v>130</v>
      </c>
      <c r="C67" s="8">
        <v>1</v>
      </c>
      <c r="D67" s="9"/>
    </row>
    <row r="69" spans="1:4" ht="15.75" thickBot="1"/>
    <row r="70" spans="1:4" ht="15.75" thickBot="1">
      <c r="A70" s="1" t="s">
        <v>0</v>
      </c>
      <c r="B70" s="10">
        <v>6</v>
      </c>
      <c r="C70" s="10"/>
      <c r="D70" s="2"/>
    </row>
    <row r="71" spans="1:4">
      <c r="A71" s="4"/>
      <c r="B71" s="3"/>
      <c r="C71" s="3"/>
      <c r="D71" s="5"/>
    </row>
    <row r="72" spans="1:4">
      <c r="A72" s="4" t="s">
        <v>4</v>
      </c>
      <c r="B72" s="3" t="s">
        <v>22</v>
      </c>
      <c r="C72" s="3" t="s">
        <v>2</v>
      </c>
      <c r="D72" s="5"/>
    </row>
    <row r="73" spans="1:4">
      <c r="A73" s="4">
        <v>10</v>
      </c>
      <c r="B73" s="3">
        <f>'Indtast dit nær maks'!$B$1*0.5</f>
        <v>65</v>
      </c>
      <c r="C73" s="3">
        <v>1</v>
      </c>
      <c r="D73" s="6"/>
    </row>
    <row r="74" spans="1:4">
      <c r="A74" s="4">
        <v>7</v>
      </c>
      <c r="B74" s="3">
        <f>'Indtast dit nær maks'!$B$1*0.6</f>
        <v>78</v>
      </c>
      <c r="C74" s="3">
        <v>1</v>
      </c>
      <c r="D74" s="6"/>
    </row>
    <row r="75" spans="1:4">
      <c r="A75" s="4">
        <v>2</v>
      </c>
      <c r="B75" s="3">
        <f>'Kun til beregning'!G10</f>
        <v>100</v>
      </c>
      <c r="C75" s="3">
        <f>'Kun til beregning'!D10</f>
        <v>5</v>
      </c>
      <c r="D75" s="6"/>
    </row>
    <row r="76" spans="1:4">
      <c r="A76" s="4">
        <v>3</v>
      </c>
      <c r="B76" s="3">
        <f>B75</f>
        <v>100</v>
      </c>
      <c r="C76" s="3">
        <f>C75</f>
        <v>5</v>
      </c>
      <c r="D76" s="6"/>
    </row>
    <row r="77" spans="1:4">
      <c r="A77" s="4">
        <v>2</v>
      </c>
      <c r="B77" s="3">
        <f>B76</f>
        <v>100</v>
      </c>
      <c r="C77" s="3">
        <f t="shared" ref="C77:C83" si="5">C76</f>
        <v>5</v>
      </c>
      <c r="D77" s="6"/>
    </row>
    <row r="78" spans="1:4">
      <c r="A78" s="4">
        <v>2</v>
      </c>
      <c r="B78" s="3">
        <f>'Kun til beregning'!H10</f>
        <v>110</v>
      </c>
      <c r="C78" s="3">
        <f t="shared" si="5"/>
        <v>5</v>
      </c>
      <c r="D78" s="6"/>
    </row>
    <row r="79" spans="1:4">
      <c r="A79" s="4">
        <v>3</v>
      </c>
      <c r="B79" s="3">
        <f>B78</f>
        <v>110</v>
      </c>
      <c r="C79" s="3">
        <f t="shared" si="5"/>
        <v>5</v>
      </c>
      <c r="D79" s="6"/>
    </row>
    <row r="80" spans="1:4">
      <c r="A80" s="4">
        <v>2</v>
      </c>
      <c r="B80" s="3">
        <f>B79</f>
        <v>110</v>
      </c>
      <c r="C80" s="3">
        <f t="shared" si="5"/>
        <v>5</v>
      </c>
      <c r="D80" s="6"/>
    </row>
    <row r="81" spans="1:4">
      <c r="A81" s="4">
        <v>2</v>
      </c>
      <c r="B81" s="3">
        <f>'Kun til beregning'!I10</f>
        <v>120</v>
      </c>
      <c r="C81" s="3">
        <f t="shared" si="5"/>
        <v>5</v>
      </c>
      <c r="D81" s="6"/>
    </row>
    <row r="82" spans="1:4">
      <c r="A82" s="4">
        <v>3</v>
      </c>
      <c r="B82" s="3">
        <f>B81</f>
        <v>120</v>
      </c>
      <c r="C82" s="3">
        <f t="shared" si="5"/>
        <v>5</v>
      </c>
      <c r="D82" s="6"/>
    </row>
    <row r="83" spans="1:4">
      <c r="A83" s="4">
        <v>2</v>
      </c>
      <c r="B83" s="3">
        <f>B82</f>
        <v>120</v>
      </c>
      <c r="C83" s="3">
        <f t="shared" si="5"/>
        <v>5</v>
      </c>
      <c r="D83" s="6"/>
    </row>
    <row r="84" spans="1:4" ht="15.75" thickBot="1">
      <c r="A84" s="7">
        <v>1</v>
      </c>
      <c r="B84" s="8">
        <f>'Kun til beregning'!J10</f>
        <v>130</v>
      </c>
      <c r="C84" s="8">
        <v>1</v>
      </c>
      <c r="D84" s="9"/>
    </row>
    <row r="86" spans="1:4" ht="15.75" thickBot="1"/>
    <row r="87" spans="1:4" ht="15.75" thickBot="1">
      <c r="A87" s="1" t="s">
        <v>0</v>
      </c>
      <c r="B87" s="10">
        <v>7</v>
      </c>
      <c r="C87" s="10"/>
      <c r="D87" s="2"/>
    </row>
    <row r="88" spans="1:4">
      <c r="A88" s="4"/>
      <c r="B88" s="3"/>
      <c r="C88" s="3"/>
      <c r="D88" s="5"/>
    </row>
    <row r="89" spans="1:4">
      <c r="A89" s="4" t="s">
        <v>4</v>
      </c>
      <c r="B89" s="3" t="s">
        <v>22</v>
      </c>
      <c r="C89" s="3" t="s">
        <v>2</v>
      </c>
      <c r="D89" s="5"/>
    </row>
    <row r="90" spans="1:4">
      <c r="A90" s="4">
        <v>10</v>
      </c>
      <c r="B90" s="3">
        <f>'Indtast dit nær maks'!$B$1*0.5</f>
        <v>65</v>
      </c>
      <c r="C90" s="3">
        <v>1</v>
      </c>
      <c r="D90" s="6"/>
    </row>
    <row r="91" spans="1:4">
      <c r="A91" s="4">
        <v>7</v>
      </c>
      <c r="B91" s="3">
        <f>'Indtast dit nær maks'!$B$1*0.6</f>
        <v>78</v>
      </c>
      <c r="C91" s="3">
        <v>1</v>
      </c>
      <c r="D91" s="6"/>
    </row>
    <row r="92" spans="1:4">
      <c r="A92" s="4">
        <v>2</v>
      </c>
      <c r="B92" s="3">
        <f>'Kun til beregning'!G11</f>
        <v>100</v>
      </c>
      <c r="C92" s="3">
        <f>'Kun til beregning'!D11</f>
        <v>3</v>
      </c>
      <c r="D92" s="6"/>
    </row>
    <row r="93" spans="1:4">
      <c r="A93" s="4">
        <v>3</v>
      </c>
      <c r="B93" s="3">
        <f>B92</f>
        <v>100</v>
      </c>
      <c r="C93" s="3">
        <f>C92</f>
        <v>3</v>
      </c>
      <c r="D93" s="6"/>
    </row>
    <row r="94" spans="1:4">
      <c r="A94" s="4">
        <v>2</v>
      </c>
      <c r="B94" s="3">
        <f>B93</f>
        <v>100</v>
      </c>
      <c r="C94" s="3">
        <f t="shared" ref="C94:C100" si="6">C93</f>
        <v>3</v>
      </c>
      <c r="D94" s="6"/>
    </row>
    <row r="95" spans="1:4">
      <c r="A95" s="4">
        <v>2</v>
      </c>
      <c r="B95" s="3">
        <f>'Kun til beregning'!H11</f>
        <v>110</v>
      </c>
      <c r="C95" s="3">
        <f t="shared" si="6"/>
        <v>3</v>
      </c>
      <c r="D95" s="6"/>
    </row>
    <row r="96" spans="1:4">
      <c r="A96" s="4">
        <v>3</v>
      </c>
      <c r="B96" s="3">
        <f>B95</f>
        <v>110</v>
      </c>
      <c r="C96" s="3">
        <f t="shared" si="6"/>
        <v>3</v>
      </c>
      <c r="D96" s="6"/>
    </row>
    <row r="97" spans="1:4">
      <c r="A97" s="4">
        <v>2</v>
      </c>
      <c r="B97" s="3">
        <f>B96</f>
        <v>110</v>
      </c>
      <c r="C97" s="3">
        <f t="shared" si="6"/>
        <v>3</v>
      </c>
      <c r="D97" s="6"/>
    </row>
    <row r="98" spans="1:4">
      <c r="A98" s="4">
        <v>2</v>
      </c>
      <c r="B98" s="3">
        <f>'Kun til beregning'!I11</f>
        <v>120</v>
      </c>
      <c r="C98" s="3">
        <f t="shared" si="6"/>
        <v>3</v>
      </c>
      <c r="D98" s="6"/>
    </row>
    <row r="99" spans="1:4">
      <c r="A99" s="4">
        <v>3</v>
      </c>
      <c r="B99" s="3">
        <f>B98</f>
        <v>120</v>
      </c>
      <c r="C99" s="3">
        <f t="shared" si="6"/>
        <v>3</v>
      </c>
      <c r="D99" s="6"/>
    </row>
    <row r="100" spans="1:4">
      <c r="A100" s="4">
        <v>2</v>
      </c>
      <c r="B100" s="3">
        <f>B99</f>
        <v>120</v>
      </c>
      <c r="C100" s="3">
        <f t="shared" si="6"/>
        <v>3</v>
      </c>
      <c r="D100" s="6"/>
    </row>
    <row r="101" spans="1:4" ht="15.75" thickBot="1">
      <c r="A101" s="7">
        <v>1</v>
      </c>
      <c r="B101" s="8">
        <f>'Kun til beregning'!J11</f>
        <v>130</v>
      </c>
      <c r="C101" s="8">
        <v>1</v>
      </c>
      <c r="D101" s="9"/>
    </row>
    <row r="103" spans="1:4" ht="15.75" thickBot="1"/>
    <row r="104" spans="1:4" ht="15.75" thickBot="1">
      <c r="A104" s="1" t="s">
        <v>0</v>
      </c>
      <c r="B104" s="10">
        <v>8</v>
      </c>
      <c r="C104" s="10"/>
      <c r="D104" s="2"/>
    </row>
    <row r="105" spans="1:4">
      <c r="A105" s="4"/>
      <c r="B105" s="3"/>
      <c r="C105" s="3"/>
      <c r="D105" s="5"/>
    </row>
    <row r="106" spans="1:4">
      <c r="A106" s="4" t="s">
        <v>4</v>
      </c>
      <c r="B106" s="3" t="s">
        <v>22</v>
      </c>
      <c r="C106" s="3" t="s">
        <v>2</v>
      </c>
      <c r="D106" s="5"/>
    </row>
    <row r="107" spans="1:4">
      <c r="A107" s="4">
        <v>10</v>
      </c>
      <c r="B107" s="3">
        <f>'Indtast dit nær maks'!$B$1*0.5</f>
        <v>65</v>
      </c>
      <c r="C107" s="3">
        <v>1</v>
      </c>
      <c r="D107" s="6"/>
    </row>
    <row r="108" spans="1:4">
      <c r="A108" s="4">
        <v>7</v>
      </c>
      <c r="B108" s="3">
        <f>'Indtast dit nær maks'!$B$1*0.6</f>
        <v>78</v>
      </c>
      <c r="C108" s="3">
        <v>1</v>
      </c>
      <c r="D108" s="6"/>
    </row>
    <row r="109" spans="1:4">
      <c r="A109" s="4">
        <v>3</v>
      </c>
      <c r="B109" s="3">
        <f>B110-'Kun til beregning'!C12</f>
        <v>115</v>
      </c>
      <c r="C109" s="3">
        <f>'Kun til beregning'!D12</f>
        <v>5</v>
      </c>
      <c r="D109" s="6"/>
    </row>
    <row r="110" spans="1:4">
      <c r="A110" s="4">
        <v>5</v>
      </c>
      <c r="B110" s="3">
        <f>B111-'Kun til beregning'!C12</f>
        <v>120</v>
      </c>
      <c r="C110" s="3">
        <f>C109</f>
        <v>5</v>
      </c>
      <c r="D110" s="6"/>
    </row>
    <row r="111" spans="1:4">
      <c r="A111" s="4">
        <v>3</v>
      </c>
      <c r="B111" s="3">
        <f>'Kun til beregning'!G12</f>
        <v>125</v>
      </c>
      <c r="C111" s="3">
        <f t="shared" ref="C111" si="7">C110</f>
        <v>5</v>
      </c>
      <c r="D111" s="6"/>
    </row>
    <row r="112" spans="1:4" ht="15.75" thickBot="1">
      <c r="A112" s="7">
        <v>1</v>
      </c>
      <c r="B112" s="8">
        <f>'Kun til beregning'!J12</f>
        <v>130</v>
      </c>
      <c r="C112" s="8">
        <v>1</v>
      </c>
      <c r="D112" s="9"/>
    </row>
    <row r="114" spans="1:4" ht="15.75" thickBot="1"/>
    <row r="115" spans="1:4" ht="15.75" thickBot="1">
      <c r="A115" s="1" t="s">
        <v>0</v>
      </c>
      <c r="B115" s="10">
        <v>9</v>
      </c>
      <c r="C115" s="10"/>
      <c r="D115" s="2"/>
    </row>
    <row r="116" spans="1:4">
      <c r="A116" s="4"/>
      <c r="B116" s="3"/>
      <c r="C116" s="3"/>
      <c r="D116" s="5"/>
    </row>
    <row r="117" spans="1:4">
      <c r="A117" s="4" t="s">
        <v>4</v>
      </c>
      <c r="B117" s="3" t="s">
        <v>22</v>
      </c>
      <c r="C117" s="3" t="s">
        <v>2</v>
      </c>
      <c r="D117" s="5"/>
    </row>
    <row r="118" spans="1:4">
      <c r="A118" s="4">
        <v>10</v>
      </c>
      <c r="B118" s="3">
        <f>'Indtast dit nær maks'!$B$1*0.5</f>
        <v>65</v>
      </c>
      <c r="C118" s="3">
        <v>1</v>
      </c>
      <c r="D118" s="6"/>
    </row>
    <row r="119" spans="1:4">
      <c r="A119" s="4">
        <v>7</v>
      </c>
      <c r="B119" s="3">
        <f>'Indtast dit nær maks'!$B$1*0.6</f>
        <v>78</v>
      </c>
      <c r="C119" s="3">
        <v>1</v>
      </c>
      <c r="D119" s="6"/>
    </row>
    <row r="120" spans="1:4">
      <c r="A120" s="4">
        <v>2</v>
      </c>
      <c r="B120" s="3">
        <f>'Kun til beregning'!G13</f>
        <v>115</v>
      </c>
      <c r="C120" s="3">
        <f>'Kun til beregning'!D13</f>
        <v>3</v>
      </c>
      <c r="D120" s="6"/>
    </row>
    <row r="121" spans="1:4">
      <c r="A121" s="4">
        <v>3</v>
      </c>
      <c r="B121" s="3">
        <f>B120</f>
        <v>115</v>
      </c>
      <c r="C121" s="3">
        <f>C120</f>
        <v>3</v>
      </c>
      <c r="D121" s="6"/>
    </row>
    <row r="122" spans="1:4">
      <c r="A122" s="4">
        <v>2</v>
      </c>
      <c r="B122" s="3">
        <f>B121</f>
        <v>115</v>
      </c>
      <c r="C122" s="3">
        <f t="shared" ref="C122:C125" si="8">C121</f>
        <v>3</v>
      </c>
      <c r="D122" s="6"/>
    </row>
    <row r="123" spans="1:4">
      <c r="A123" s="4">
        <v>2</v>
      </c>
      <c r="B123" s="3">
        <f>'Kun til beregning'!H13</f>
        <v>122.5</v>
      </c>
      <c r="C123" s="3">
        <f t="shared" si="8"/>
        <v>3</v>
      </c>
      <c r="D123" s="6"/>
    </row>
    <row r="124" spans="1:4">
      <c r="A124" s="4">
        <v>3</v>
      </c>
      <c r="B124" s="3">
        <f>B123</f>
        <v>122.5</v>
      </c>
      <c r="C124" s="3">
        <f t="shared" si="8"/>
        <v>3</v>
      </c>
      <c r="D124" s="6"/>
    </row>
    <row r="125" spans="1:4">
      <c r="A125" s="4">
        <v>2</v>
      </c>
      <c r="B125" s="3">
        <f>B124</f>
        <v>122.5</v>
      </c>
      <c r="C125" s="3">
        <f t="shared" si="8"/>
        <v>3</v>
      </c>
      <c r="D125" s="6"/>
    </row>
    <row r="126" spans="1:4" ht="15.75" thickBot="1">
      <c r="A126" s="7">
        <v>1</v>
      </c>
      <c r="B126" s="8">
        <f>'Kun til beregning'!J13</f>
        <v>130</v>
      </c>
      <c r="C126" s="8">
        <v>1</v>
      </c>
      <c r="D126" s="9"/>
    </row>
    <row r="128" spans="1:4" ht="15.75" thickBot="1"/>
    <row r="129" spans="1:4" ht="15.75" thickBot="1">
      <c r="A129" s="1" t="s">
        <v>0</v>
      </c>
      <c r="B129" s="10">
        <v>10</v>
      </c>
      <c r="C129" s="10"/>
      <c r="D129" s="2"/>
    </row>
    <row r="130" spans="1:4">
      <c r="A130" s="4"/>
      <c r="B130" s="3"/>
      <c r="C130" s="3"/>
      <c r="D130" s="5"/>
    </row>
    <row r="131" spans="1:4">
      <c r="A131" s="4" t="s">
        <v>4</v>
      </c>
      <c r="B131" s="3" t="s">
        <v>22</v>
      </c>
      <c r="C131" s="3" t="s">
        <v>2</v>
      </c>
      <c r="D131" s="5"/>
    </row>
    <row r="132" spans="1:4">
      <c r="A132" s="4">
        <v>10</v>
      </c>
      <c r="B132" s="3">
        <f>'Indtast dit nær maks'!$B$1*0.5</f>
        <v>65</v>
      </c>
      <c r="C132" s="3">
        <v>1</v>
      </c>
      <c r="D132" s="6"/>
    </row>
    <row r="133" spans="1:4">
      <c r="A133" s="4">
        <v>7</v>
      </c>
      <c r="B133" s="3">
        <f>'Indtast dit nær maks'!$B$1*0.6</f>
        <v>78</v>
      </c>
      <c r="C133" s="3">
        <v>1</v>
      </c>
      <c r="D133" s="6"/>
    </row>
    <row r="134" spans="1:4">
      <c r="A134" s="4">
        <v>2</v>
      </c>
      <c r="B134" s="3">
        <f>'Kun til beregning'!G14</f>
        <v>115</v>
      </c>
      <c r="C134" s="3">
        <f>'Kun til beregning'!D14</f>
        <v>5</v>
      </c>
      <c r="D134" s="6"/>
    </row>
    <row r="135" spans="1:4">
      <c r="A135" s="4">
        <v>3</v>
      </c>
      <c r="B135" s="3">
        <f>B134</f>
        <v>115</v>
      </c>
      <c r="C135" s="3">
        <f>C134</f>
        <v>5</v>
      </c>
      <c r="D135" s="6"/>
    </row>
    <row r="136" spans="1:4">
      <c r="A136" s="4">
        <v>2</v>
      </c>
      <c r="B136" s="3">
        <f>B135</f>
        <v>115</v>
      </c>
      <c r="C136" s="3">
        <f t="shared" ref="C136:C139" si="9">C135</f>
        <v>5</v>
      </c>
      <c r="D136" s="6"/>
    </row>
    <row r="137" spans="1:4">
      <c r="A137" s="4">
        <v>2</v>
      </c>
      <c r="B137" s="3">
        <f>'Kun til beregning'!H13</f>
        <v>122.5</v>
      </c>
      <c r="C137" s="3">
        <f t="shared" si="9"/>
        <v>5</v>
      </c>
      <c r="D137" s="6"/>
    </row>
    <row r="138" spans="1:4">
      <c r="A138" s="4">
        <v>3</v>
      </c>
      <c r="B138" s="3">
        <f>B137</f>
        <v>122.5</v>
      </c>
      <c r="C138" s="3">
        <f t="shared" si="9"/>
        <v>5</v>
      </c>
      <c r="D138" s="6"/>
    </row>
    <row r="139" spans="1:4">
      <c r="A139" s="4">
        <v>2</v>
      </c>
      <c r="B139" s="3">
        <f>B138</f>
        <v>122.5</v>
      </c>
      <c r="C139" s="3">
        <f t="shared" si="9"/>
        <v>5</v>
      </c>
      <c r="D139" s="6"/>
    </row>
    <row r="140" spans="1:4" ht="15.75" thickBot="1">
      <c r="A140" s="7">
        <v>1</v>
      </c>
      <c r="B140" s="8">
        <f>'Kun til beregning'!J14</f>
        <v>130</v>
      </c>
      <c r="C140" s="8">
        <v>1</v>
      </c>
      <c r="D140" s="9"/>
    </row>
    <row r="142" spans="1:4" ht="15.75" thickBot="1"/>
    <row r="143" spans="1:4" ht="15.75" thickBot="1">
      <c r="A143" s="1" t="s">
        <v>0</v>
      </c>
      <c r="B143" s="10">
        <v>11</v>
      </c>
      <c r="C143" s="10"/>
      <c r="D143" s="2"/>
    </row>
    <row r="144" spans="1:4">
      <c r="A144" s="4"/>
      <c r="B144" s="3"/>
      <c r="C144" s="3"/>
      <c r="D144" s="5"/>
    </row>
    <row r="145" spans="1:4">
      <c r="A145" s="4" t="s">
        <v>4</v>
      </c>
      <c r="B145" s="3" t="s">
        <v>22</v>
      </c>
      <c r="C145" s="3" t="s">
        <v>2</v>
      </c>
      <c r="D145" s="5"/>
    </row>
    <row r="146" spans="1:4">
      <c r="A146" s="4">
        <v>10</v>
      </c>
      <c r="B146" s="3">
        <f>'Indtast dit nær maks'!$B$1*0.5</f>
        <v>65</v>
      </c>
      <c r="C146" s="3">
        <v>1</v>
      </c>
      <c r="D146" s="6"/>
    </row>
    <row r="147" spans="1:4">
      <c r="A147" s="4">
        <v>7</v>
      </c>
      <c r="B147" s="3">
        <f>'Indtast dit nær maks'!$B$1*0.6</f>
        <v>78</v>
      </c>
      <c r="C147" s="3">
        <v>1</v>
      </c>
      <c r="D147" s="6"/>
    </row>
    <row r="148" spans="1:4">
      <c r="A148" s="4">
        <v>2</v>
      </c>
      <c r="B148" s="3">
        <f>B149-'Kun til beregning'!C15</f>
        <v>115</v>
      </c>
      <c r="C148" s="3">
        <f>'Kun til beregning'!D15</f>
        <v>3</v>
      </c>
      <c r="D148" s="6"/>
    </row>
    <row r="149" spans="1:4">
      <c r="A149" s="4">
        <v>3</v>
      </c>
      <c r="B149" s="3">
        <f>B150-'Kun til beregning'!C15</f>
        <v>120</v>
      </c>
      <c r="C149" s="3">
        <f>C148</f>
        <v>3</v>
      </c>
      <c r="D149" s="6"/>
    </row>
    <row r="150" spans="1:4">
      <c r="A150" s="4">
        <v>2</v>
      </c>
      <c r="B150" s="3">
        <f>'Kun til beregning'!G15</f>
        <v>125</v>
      </c>
      <c r="C150" s="3">
        <f t="shared" ref="C150" si="10">C149</f>
        <v>3</v>
      </c>
      <c r="D150" s="6"/>
    </row>
    <row r="151" spans="1:4" ht="15.75" thickBot="1">
      <c r="A151" s="7">
        <v>1</v>
      </c>
      <c r="B151" s="8">
        <f>'Kun til beregning'!J51</f>
        <v>0</v>
      </c>
      <c r="C151" s="8">
        <v>1</v>
      </c>
      <c r="D151" s="9"/>
    </row>
    <row r="153" spans="1:4" ht="15.75" thickBot="1"/>
    <row r="154" spans="1:4" ht="15.75" thickBot="1">
      <c r="A154" s="1" t="s">
        <v>0</v>
      </c>
      <c r="B154" s="10">
        <v>12</v>
      </c>
      <c r="C154" s="10"/>
      <c r="D154" s="2"/>
    </row>
    <row r="155" spans="1:4">
      <c r="A155" s="4"/>
      <c r="B155" s="3"/>
      <c r="C155" s="3"/>
      <c r="D155" s="5"/>
    </row>
    <row r="156" spans="1:4">
      <c r="A156" s="4" t="s">
        <v>4</v>
      </c>
      <c r="B156" s="3" t="s">
        <v>22</v>
      </c>
      <c r="C156" s="3" t="s">
        <v>2</v>
      </c>
      <c r="D156" s="5"/>
    </row>
    <row r="157" spans="1:4">
      <c r="A157" s="4">
        <v>10</v>
      </c>
      <c r="B157" s="3">
        <f>'Indtast dit nær maks'!$B$1*0.5</f>
        <v>65</v>
      </c>
      <c r="C157" s="3">
        <v>1</v>
      </c>
      <c r="D157" s="6"/>
    </row>
    <row r="158" spans="1:4">
      <c r="A158" s="4">
        <v>7</v>
      </c>
      <c r="B158" s="3">
        <f>'Indtast dit nær maks'!$B$1*0.6</f>
        <v>78</v>
      </c>
      <c r="C158" s="3">
        <v>1</v>
      </c>
      <c r="D158" s="6"/>
    </row>
    <row r="159" spans="1:4">
      <c r="A159" s="4">
        <v>3</v>
      </c>
      <c r="B159" s="3">
        <f>'Kun til beregning'!G16</f>
        <v>100</v>
      </c>
      <c r="C159" s="3">
        <f>'Kun til beregning'!D16</f>
        <v>5</v>
      </c>
      <c r="D159" s="6"/>
    </row>
    <row r="160" spans="1:4">
      <c r="A160" s="4">
        <v>5</v>
      </c>
      <c r="B160" s="3">
        <f>B159</f>
        <v>100</v>
      </c>
      <c r="C160" s="3">
        <f>C159</f>
        <v>5</v>
      </c>
      <c r="D160" s="6"/>
    </row>
    <row r="161" spans="1:4">
      <c r="A161" s="4">
        <v>3</v>
      </c>
      <c r="B161" s="3">
        <f>B160</f>
        <v>100</v>
      </c>
      <c r="C161" s="3">
        <f t="shared" ref="C161:C167" si="11">C160</f>
        <v>5</v>
      </c>
      <c r="D161" s="6"/>
    </row>
    <row r="162" spans="1:4">
      <c r="A162" s="4">
        <v>3</v>
      </c>
      <c r="B162" s="3">
        <f>'Kun til beregning'!H16</f>
        <v>110</v>
      </c>
      <c r="C162" s="3">
        <f t="shared" si="11"/>
        <v>5</v>
      </c>
      <c r="D162" s="6"/>
    </row>
    <row r="163" spans="1:4">
      <c r="A163" s="4">
        <v>5</v>
      </c>
      <c r="B163" s="3">
        <f>B162</f>
        <v>110</v>
      </c>
      <c r="C163" s="3">
        <f t="shared" si="11"/>
        <v>5</v>
      </c>
      <c r="D163" s="6"/>
    </row>
    <row r="164" spans="1:4">
      <c r="A164" s="4">
        <v>3</v>
      </c>
      <c r="B164" s="3">
        <f>B163</f>
        <v>110</v>
      </c>
      <c r="C164" s="3">
        <f t="shared" si="11"/>
        <v>5</v>
      </c>
      <c r="D164" s="6"/>
    </row>
    <row r="165" spans="1:4">
      <c r="A165" s="4">
        <v>3</v>
      </c>
      <c r="B165" s="3">
        <f>'Kun til beregning'!I16</f>
        <v>120</v>
      </c>
      <c r="C165" s="3">
        <f t="shared" si="11"/>
        <v>5</v>
      </c>
      <c r="D165" s="6"/>
    </row>
    <row r="166" spans="1:4">
      <c r="A166" s="4">
        <v>5</v>
      </c>
      <c r="B166" s="3">
        <f>B165</f>
        <v>120</v>
      </c>
      <c r="C166" s="3">
        <f t="shared" si="11"/>
        <v>5</v>
      </c>
      <c r="D166" s="6"/>
    </row>
    <row r="167" spans="1:4">
      <c r="A167" s="4">
        <v>3</v>
      </c>
      <c r="B167" s="3">
        <f>B166</f>
        <v>120</v>
      </c>
      <c r="C167" s="3">
        <f t="shared" si="11"/>
        <v>5</v>
      </c>
      <c r="D167" s="6"/>
    </row>
    <row r="168" spans="1:4" ht="15.75" thickBot="1">
      <c r="A168" s="7">
        <v>1</v>
      </c>
      <c r="B168" s="8">
        <f>'Kun til beregning'!J16</f>
        <v>130</v>
      </c>
      <c r="C168" s="8">
        <v>1</v>
      </c>
      <c r="D168" s="9"/>
    </row>
    <row r="170" spans="1:4">
      <c r="A170" s="11" t="s">
        <v>25</v>
      </c>
    </row>
    <row r="171" spans="1:4" ht="15.75" thickBot="1"/>
    <row r="172" spans="1:4" ht="15.75" thickBot="1">
      <c r="A172" s="1" t="s">
        <v>0</v>
      </c>
      <c r="B172" s="10">
        <v>13</v>
      </c>
      <c r="C172" s="10"/>
      <c r="D172" s="2"/>
    </row>
    <row r="173" spans="1:4">
      <c r="A173" s="4"/>
      <c r="B173" s="3"/>
      <c r="C173" s="3"/>
      <c r="D173" s="5"/>
    </row>
    <row r="174" spans="1:4">
      <c r="A174" s="4" t="s">
        <v>4</v>
      </c>
      <c r="B174" s="3" t="s">
        <v>22</v>
      </c>
      <c r="C174" s="3" t="s">
        <v>2</v>
      </c>
      <c r="D174" s="5"/>
    </row>
    <row r="175" spans="1:4">
      <c r="A175" s="4">
        <v>10</v>
      </c>
      <c r="B175" s="3">
        <f>'Indtast dit nær maks'!$B$1*0.5</f>
        <v>65</v>
      </c>
      <c r="C175" s="3">
        <v>1</v>
      </c>
      <c r="D175" s="6"/>
    </row>
    <row r="176" spans="1:4">
      <c r="A176" s="4">
        <v>7</v>
      </c>
      <c r="B176" s="3">
        <f>'Indtast dit nær maks'!$B$1*0.6</f>
        <v>78</v>
      </c>
      <c r="C176" s="3">
        <v>1</v>
      </c>
      <c r="D176" s="6"/>
    </row>
    <row r="177" spans="1:4">
      <c r="A177" s="4">
        <v>3</v>
      </c>
      <c r="B177" s="3">
        <f>'Kun til beregning'!G17</f>
        <v>112.5</v>
      </c>
      <c r="C177" s="3">
        <f>'Kun til beregning'!D17</f>
        <v>2</v>
      </c>
      <c r="D177" s="6"/>
    </row>
    <row r="178" spans="1:4">
      <c r="A178" s="4">
        <v>3</v>
      </c>
      <c r="B178" s="3">
        <f>B177</f>
        <v>112.5</v>
      </c>
      <c r="C178" s="3">
        <f>C177</f>
        <v>2</v>
      </c>
      <c r="D178" s="6"/>
    </row>
    <row r="179" spans="1:4">
      <c r="A179" s="4">
        <v>3</v>
      </c>
      <c r="B179" s="3">
        <f>'Kun til beregning'!H17</f>
        <v>122.5</v>
      </c>
      <c r="C179" s="3">
        <f t="shared" ref="C179:C180" si="12">C178</f>
        <v>2</v>
      </c>
      <c r="D179" s="6"/>
    </row>
    <row r="180" spans="1:4">
      <c r="A180" s="4">
        <v>3</v>
      </c>
      <c r="B180" s="3">
        <f>B179</f>
        <v>122.5</v>
      </c>
      <c r="C180" s="3">
        <f t="shared" si="12"/>
        <v>2</v>
      </c>
      <c r="D180" s="6"/>
    </row>
    <row r="181" spans="1:4" ht="15.75" thickBot="1">
      <c r="A181" s="7">
        <v>1</v>
      </c>
      <c r="B181" s="8">
        <f>'Kun til beregning'!J17</f>
        <v>132.5</v>
      </c>
      <c r="C181" s="8">
        <v>1</v>
      </c>
      <c r="D181" s="9"/>
    </row>
    <row r="183" spans="1:4" ht="15.75" thickBot="1"/>
    <row r="184" spans="1:4" ht="15.75" thickBot="1">
      <c r="A184" s="1" t="s">
        <v>0</v>
      </c>
      <c r="B184" s="10">
        <v>14</v>
      </c>
      <c r="C184" s="10"/>
      <c r="D184" s="2"/>
    </row>
    <row r="185" spans="1:4">
      <c r="A185" s="4"/>
      <c r="B185" s="3"/>
      <c r="C185" s="3"/>
      <c r="D185" s="5"/>
    </row>
    <row r="186" spans="1:4">
      <c r="A186" s="4" t="s">
        <v>4</v>
      </c>
      <c r="B186" s="3" t="s">
        <v>22</v>
      </c>
      <c r="C186" s="3" t="s">
        <v>2</v>
      </c>
      <c r="D186" s="5"/>
    </row>
    <row r="187" spans="1:4">
      <c r="A187" s="4">
        <v>10</v>
      </c>
      <c r="B187" s="3">
        <f>'Indtast dit nær maks'!$B$1*0.5</f>
        <v>65</v>
      </c>
      <c r="C187" s="3">
        <v>1</v>
      </c>
      <c r="D187" s="6"/>
    </row>
    <row r="188" spans="1:4">
      <c r="A188" s="4">
        <v>7</v>
      </c>
      <c r="B188" s="3">
        <f>'Indtast dit nær maks'!$B$1*0.6</f>
        <v>78</v>
      </c>
      <c r="C188" s="3">
        <v>1</v>
      </c>
      <c r="D188" s="6"/>
    </row>
    <row r="189" spans="1:4">
      <c r="A189" s="4">
        <v>2</v>
      </c>
      <c r="B189" s="3">
        <f>'Kun til beregning'!G18</f>
        <v>110</v>
      </c>
      <c r="C189" s="3">
        <f>'Kun til beregning'!D18</f>
        <v>3</v>
      </c>
      <c r="D189" s="6"/>
    </row>
    <row r="190" spans="1:4">
      <c r="A190" s="4">
        <v>2</v>
      </c>
      <c r="B190" s="3">
        <f>B189</f>
        <v>110</v>
      </c>
      <c r="C190" s="3">
        <f>C189</f>
        <v>3</v>
      </c>
      <c r="D190" s="6"/>
    </row>
    <row r="191" spans="1:4">
      <c r="A191" s="4">
        <v>2</v>
      </c>
      <c r="B191" s="3">
        <f>B190</f>
        <v>110</v>
      </c>
      <c r="C191" s="3">
        <f t="shared" ref="C191:C197" si="13">C190</f>
        <v>3</v>
      </c>
      <c r="D191" s="6"/>
    </row>
    <row r="192" spans="1:4">
      <c r="A192" s="4">
        <v>2</v>
      </c>
      <c r="B192" s="3">
        <f>'Kun til beregning'!H18</f>
        <v>117.5</v>
      </c>
      <c r="C192" s="3">
        <f t="shared" si="13"/>
        <v>3</v>
      </c>
      <c r="D192" s="6"/>
    </row>
    <row r="193" spans="1:4">
      <c r="A193" s="4">
        <v>2</v>
      </c>
      <c r="B193" s="3">
        <f>B192</f>
        <v>117.5</v>
      </c>
      <c r="C193" s="3">
        <f t="shared" si="13"/>
        <v>3</v>
      </c>
      <c r="D193" s="6"/>
    </row>
    <row r="194" spans="1:4">
      <c r="A194" s="4">
        <v>2</v>
      </c>
      <c r="B194" s="3">
        <f>B193</f>
        <v>117.5</v>
      </c>
      <c r="C194" s="3">
        <f t="shared" si="13"/>
        <v>3</v>
      </c>
      <c r="D194" s="6"/>
    </row>
    <row r="195" spans="1:4">
      <c r="A195" s="4">
        <v>2</v>
      </c>
      <c r="B195" s="3">
        <f>'Kun til beregning'!I18</f>
        <v>125</v>
      </c>
      <c r="C195" s="3">
        <f t="shared" si="13"/>
        <v>3</v>
      </c>
      <c r="D195" s="6"/>
    </row>
    <row r="196" spans="1:4">
      <c r="A196" s="4">
        <v>2</v>
      </c>
      <c r="B196" s="3">
        <f>B195</f>
        <v>125</v>
      </c>
      <c r="C196" s="3">
        <f t="shared" si="13"/>
        <v>3</v>
      </c>
      <c r="D196" s="6"/>
    </row>
    <row r="197" spans="1:4">
      <c r="A197" s="4">
        <v>2</v>
      </c>
      <c r="B197" s="3">
        <f>B196</f>
        <v>125</v>
      </c>
      <c r="C197" s="3">
        <f t="shared" si="13"/>
        <v>3</v>
      </c>
      <c r="D197" s="6"/>
    </row>
    <row r="198" spans="1:4" ht="15.75" thickBot="1">
      <c r="A198" s="7">
        <v>1</v>
      </c>
      <c r="B198" s="8">
        <f>'Kun til beregning'!J18</f>
        <v>132.5</v>
      </c>
      <c r="C198" s="8">
        <v>1</v>
      </c>
      <c r="D198" s="9"/>
    </row>
    <row r="200" spans="1:4" ht="15.75" thickBot="1"/>
    <row r="201" spans="1:4" ht="15.75" thickBot="1">
      <c r="A201" s="1" t="s">
        <v>0</v>
      </c>
      <c r="B201" s="10">
        <v>15</v>
      </c>
      <c r="C201" s="10"/>
      <c r="D201" s="2"/>
    </row>
    <row r="202" spans="1:4">
      <c r="A202" s="4"/>
      <c r="B202" s="3"/>
      <c r="C202" s="3"/>
      <c r="D202" s="5"/>
    </row>
    <row r="203" spans="1:4">
      <c r="A203" s="4" t="s">
        <v>4</v>
      </c>
      <c r="B203" s="3" t="s">
        <v>22</v>
      </c>
      <c r="C203" s="3" t="s">
        <v>2</v>
      </c>
      <c r="D203" s="5"/>
    </row>
    <row r="204" spans="1:4">
      <c r="A204" s="4">
        <v>10</v>
      </c>
      <c r="B204" s="3">
        <f>'Indtast dit nær maks'!$B$1*0.5</f>
        <v>65</v>
      </c>
      <c r="C204" s="3">
        <v>1</v>
      </c>
      <c r="D204" s="6"/>
    </row>
    <row r="205" spans="1:4">
      <c r="A205" s="4">
        <v>7</v>
      </c>
      <c r="B205" s="3">
        <f>'Indtast dit nær maks'!$B$1*0.6</f>
        <v>78</v>
      </c>
      <c r="C205" s="3">
        <v>1</v>
      </c>
      <c r="D205" s="6"/>
    </row>
    <row r="206" spans="1:4">
      <c r="A206" s="4">
        <v>3</v>
      </c>
      <c r="B206" s="3">
        <f>B207-'Kun til beregning'!C19</f>
        <v>110</v>
      </c>
      <c r="C206" s="3">
        <f>'Kun til beregning'!D19</f>
        <v>3</v>
      </c>
      <c r="D206" s="6"/>
    </row>
    <row r="207" spans="1:4">
      <c r="A207" s="4">
        <v>3</v>
      </c>
      <c r="B207" s="3">
        <f>B208-'Kun til beregning'!C19</f>
        <v>117.5</v>
      </c>
      <c r="C207" s="3">
        <f>C206</f>
        <v>3</v>
      </c>
      <c r="D207" s="6"/>
    </row>
    <row r="208" spans="1:4">
      <c r="A208" s="4">
        <v>3</v>
      </c>
      <c r="B208" s="3">
        <f>'Kun til beregning'!G19</f>
        <v>125</v>
      </c>
      <c r="C208" s="3">
        <f t="shared" ref="C208" si="14">C207</f>
        <v>3</v>
      </c>
      <c r="D208" s="6"/>
    </row>
    <row r="209" spans="1:4" ht="15.75" thickBot="1">
      <c r="A209" s="7">
        <v>1</v>
      </c>
      <c r="B209" s="8">
        <f>'Kun til beregning'!J19</f>
        <v>132.5</v>
      </c>
      <c r="C209" s="8">
        <v>1</v>
      </c>
      <c r="D209" s="9"/>
    </row>
    <row r="211" spans="1:4" ht="15.75" thickBot="1"/>
    <row r="212" spans="1:4" ht="15.75" thickBot="1">
      <c r="A212" s="1" t="s">
        <v>0</v>
      </c>
      <c r="B212" s="10">
        <v>16</v>
      </c>
      <c r="C212" s="10"/>
      <c r="D212" s="2"/>
    </row>
    <row r="213" spans="1:4">
      <c r="A213" s="4"/>
      <c r="B213" s="3"/>
      <c r="C213" s="3"/>
      <c r="D213" s="5"/>
    </row>
    <row r="214" spans="1:4">
      <c r="A214" s="4" t="s">
        <v>4</v>
      </c>
      <c r="B214" s="3" t="s">
        <v>22</v>
      </c>
      <c r="C214" s="3" t="s">
        <v>2</v>
      </c>
      <c r="D214" s="5"/>
    </row>
    <row r="215" spans="1:4">
      <c r="A215" s="4">
        <v>10</v>
      </c>
      <c r="B215" s="3">
        <f>'Indtast dit nær maks'!$B$1*0.5</f>
        <v>65</v>
      </c>
      <c r="C215" s="3">
        <v>1</v>
      </c>
      <c r="D215" s="6"/>
    </row>
    <row r="216" spans="1:4">
      <c r="A216" s="4">
        <v>7</v>
      </c>
      <c r="B216" s="3">
        <f>'Indtast dit nær maks'!$B$1*0.6</f>
        <v>78</v>
      </c>
      <c r="C216" s="3">
        <v>1</v>
      </c>
      <c r="D216" s="6"/>
    </row>
    <row r="217" spans="1:4">
      <c r="A217" s="4">
        <v>2</v>
      </c>
      <c r="B217" s="3">
        <f>'Kun til beregning'!G20</f>
        <v>112.5</v>
      </c>
      <c r="C217" s="3">
        <f>'Kun til beregning'!D20</f>
        <v>3</v>
      </c>
      <c r="D217" s="6"/>
    </row>
    <row r="218" spans="1:4">
      <c r="A218" s="4">
        <v>2</v>
      </c>
      <c r="B218" s="3">
        <f>B217</f>
        <v>112.5</v>
      </c>
      <c r="C218" s="3">
        <f>C217</f>
        <v>3</v>
      </c>
      <c r="D218" s="6"/>
    </row>
    <row r="219" spans="1:4">
      <c r="A219" s="4">
        <v>2</v>
      </c>
      <c r="B219" s="3">
        <f>'Kun til beregning'!H20</f>
        <v>122.5</v>
      </c>
      <c r="C219" s="3">
        <f t="shared" ref="C219:C220" si="15">C218</f>
        <v>3</v>
      </c>
      <c r="D219" s="6"/>
    </row>
    <row r="220" spans="1:4">
      <c r="A220" s="4">
        <v>2</v>
      </c>
      <c r="B220" s="3">
        <f>B219</f>
        <v>122.5</v>
      </c>
      <c r="C220" s="3">
        <f t="shared" si="15"/>
        <v>3</v>
      </c>
      <c r="D220" s="6"/>
    </row>
    <row r="221" spans="1:4" ht="15.75" thickBot="1">
      <c r="A221" s="7">
        <v>1</v>
      </c>
      <c r="B221" s="8">
        <f>'Kun til beregning'!J20</f>
        <v>132.5</v>
      </c>
      <c r="C221" s="8">
        <v>1</v>
      </c>
      <c r="D221" s="9"/>
    </row>
    <row r="223" spans="1:4" ht="15.75" thickBot="1"/>
    <row r="224" spans="1:4" ht="15.75" thickBot="1">
      <c r="A224" s="1" t="s">
        <v>0</v>
      </c>
      <c r="B224" s="10">
        <v>17</v>
      </c>
      <c r="C224" s="10"/>
      <c r="D224" s="2"/>
    </row>
    <row r="225" spans="1:4">
      <c r="A225" s="4"/>
      <c r="B225" s="3"/>
      <c r="C225" s="3"/>
      <c r="D225" s="5"/>
    </row>
    <row r="226" spans="1:4">
      <c r="A226" s="4" t="s">
        <v>4</v>
      </c>
      <c r="B226" s="3" t="s">
        <v>22</v>
      </c>
      <c r="C226" s="3" t="s">
        <v>2</v>
      </c>
      <c r="D226" s="5"/>
    </row>
    <row r="227" spans="1:4">
      <c r="A227" s="4">
        <v>10</v>
      </c>
      <c r="B227" s="3">
        <f>'Indtast dit nær maks'!$B$1*0.5</f>
        <v>65</v>
      </c>
      <c r="C227" s="3">
        <v>1</v>
      </c>
      <c r="D227" s="6"/>
    </row>
    <row r="228" spans="1:4">
      <c r="A228" s="4">
        <v>7</v>
      </c>
      <c r="B228" s="3">
        <f>'Indtast dit nær maks'!$B$1*0.6</f>
        <v>78</v>
      </c>
      <c r="C228" s="3">
        <v>1</v>
      </c>
      <c r="D228" s="6"/>
    </row>
    <row r="229" spans="1:4">
      <c r="A229" s="4">
        <v>2</v>
      </c>
      <c r="B229" s="3">
        <f>'Kun til beregning'!G21</f>
        <v>112.5</v>
      </c>
      <c r="C229" s="3">
        <f>'Kun til beregning'!D21</f>
        <v>2</v>
      </c>
      <c r="D229" s="6"/>
    </row>
    <row r="230" spans="1:4">
      <c r="A230" s="4">
        <v>2</v>
      </c>
      <c r="B230" s="3">
        <f>B229</f>
        <v>112.5</v>
      </c>
      <c r="C230" s="3">
        <f>C229</f>
        <v>2</v>
      </c>
      <c r="D230" s="6"/>
    </row>
    <row r="231" spans="1:4">
      <c r="A231" s="4">
        <v>2</v>
      </c>
      <c r="B231" s="3">
        <f>'Kun til beregning'!H21</f>
        <v>122.5</v>
      </c>
      <c r="C231" s="3">
        <f t="shared" ref="C231:C232" si="16">C230</f>
        <v>2</v>
      </c>
      <c r="D231" s="6"/>
    </row>
    <row r="232" spans="1:4">
      <c r="A232" s="4">
        <v>2</v>
      </c>
      <c r="B232" s="3">
        <f>B231</f>
        <v>122.5</v>
      </c>
      <c r="C232" s="3">
        <f t="shared" si="16"/>
        <v>2</v>
      </c>
      <c r="D232" s="6"/>
    </row>
    <row r="233" spans="1:4" ht="15.75" thickBot="1">
      <c r="A233" s="7">
        <v>1</v>
      </c>
      <c r="B233" s="8">
        <f>'Kun til beregning'!J21</f>
        <v>132.5</v>
      </c>
      <c r="C233" s="8">
        <v>1</v>
      </c>
      <c r="D233" s="9"/>
    </row>
    <row r="235" spans="1:4" ht="15.75" thickBot="1"/>
    <row r="236" spans="1:4" ht="15.75" thickBot="1">
      <c r="A236" s="1" t="s">
        <v>0</v>
      </c>
      <c r="B236" s="10">
        <v>18</v>
      </c>
      <c r="C236" s="10"/>
      <c r="D236" s="2"/>
    </row>
    <row r="237" spans="1:4">
      <c r="A237" s="4"/>
      <c r="B237" s="3"/>
      <c r="C237" s="3"/>
      <c r="D237" s="5"/>
    </row>
    <row r="238" spans="1:4">
      <c r="A238" s="4" t="s">
        <v>4</v>
      </c>
      <c r="B238" s="3" t="s">
        <v>22</v>
      </c>
      <c r="C238" s="3" t="s">
        <v>2</v>
      </c>
      <c r="D238" s="5"/>
    </row>
    <row r="239" spans="1:4">
      <c r="A239" s="4">
        <v>10</v>
      </c>
      <c r="B239" s="3">
        <f>'Indtast dit nær maks'!$B$1*0.5</f>
        <v>65</v>
      </c>
      <c r="C239" s="3">
        <v>1</v>
      </c>
      <c r="D239" s="6"/>
    </row>
    <row r="240" spans="1:4">
      <c r="A240" s="4">
        <v>7</v>
      </c>
      <c r="B240" s="3">
        <f>'Indtast dit nær maks'!$B$1*0.6</f>
        <v>78</v>
      </c>
      <c r="C240" s="3">
        <v>1</v>
      </c>
      <c r="D240" s="6"/>
    </row>
    <row r="241" spans="1:4">
      <c r="A241" s="4">
        <v>3</v>
      </c>
      <c r="B241" s="3">
        <f>B242-'Kun til beregning'!C22</f>
        <v>110</v>
      </c>
      <c r="C241" s="3">
        <f>'Kun til beregning'!D22</f>
        <v>1</v>
      </c>
      <c r="D241" s="6"/>
    </row>
    <row r="242" spans="1:4">
      <c r="A242" s="4">
        <v>3</v>
      </c>
      <c r="B242" s="3">
        <f>B243-'Kun til beregning'!C22</f>
        <v>117.5</v>
      </c>
      <c r="C242" s="3">
        <f>C241</f>
        <v>1</v>
      </c>
      <c r="D242" s="6"/>
    </row>
    <row r="243" spans="1:4">
      <c r="A243" s="4">
        <v>3</v>
      </c>
      <c r="B243" s="3">
        <f>'Kun til beregning'!G22</f>
        <v>125</v>
      </c>
      <c r="C243" s="3">
        <f t="shared" ref="C243" si="17">C242</f>
        <v>1</v>
      </c>
      <c r="D243" s="6"/>
    </row>
    <row r="244" spans="1:4" ht="15.75" thickBot="1">
      <c r="A244" s="7">
        <v>1</v>
      </c>
      <c r="B244" s="8">
        <f>'Kun til beregning'!J22</f>
        <v>132.5</v>
      </c>
      <c r="C244" s="8">
        <v>1</v>
      </c>
      <c r="D244" s="9"/>
    </row>
    <row r="246" spans="1:4" ht="15.75" thickBot="1"/>
    <row r="247" spans="1:4" ht="15.75" thickBot="1">
      <c r="A247" s="1" t="s">
        <v>0</v>
      </c>
      <c r="B247" s="10">
        <v>19</v>
      </c>
      <c r="C247" s="10"/>
      <c r="D247" s="2"/>
    </row>
    <row r="248" spans="1:4">
      <c r="A248" s="4"/>
      <c r="B248" s="3"/>
      <c r="C248" s="3"/>
      <c r="D248" s="5"/>
    </row>
    <row r="249" spans="1:4">
      <c r="A249" s="4" t="s">
        <v>4</v>
      </c>
      <c r="B249" s="3" t="s">
        <v>22</v>
      </c>
      <c r="C249" s="3" t="s">
        <v>2</v>
      </c>
      <c r="D249" s="5"/>
    </row>
    <row r="250" spans="1:4">
      <c r="A250" s="4">
        <v>10</v>
      </c>
      <c r="B250" s="3">
        <f>'Indtast dit nær maks'!$B$1*0.5</f>
        <v>65</v>
      </c>
      <c r="C250" s="3">
        <v>1</v>
      </c>
      <c r="D250" s="6"/>
    </row>
    <row r="251" spans="1:4">
      <c r="A251" s="4">
        <v>7</v>
      </c>
      <c r="B251" s="3">
        <f>'Indtast dit nær maks'!$B$1*0.6</f>
        <v>78</v>
      </c>
      <c r="C251" s="3">
        <v>1</v>
      </c>
      <c r="D251" s="6"/>
    </row>
    <row r="252" spans="1:4">
      <c r="A252" s="4">
        <v>2</v>
      </c>
      <c r="B252" s="3">
        <f>B253-'Kun til beregning'!C23</f>
        <v>110</v>
      </c>
      <c r="C252" s="3">
        <f>'Kun til beregning'!D23</f>
        <v>2</v>
      </c>
      <c r="D252" s="6"/>
    </row>
    <row r="253" spans="1:4">
      <c r="A253" s="4">
        <v>2</v>
      </c>
      <c r="B253" s="3">
        <f>B254-'Kun til beregning'!C23</f>
        <v>117.5</v>
      </c>
      <c r="C253" s="3">
        <f>C252</f>
        <v>2</v>
      </c>
      <c r="D253" s="6"/>
    </row>
    <row r="254" spans="1:4">
      <c r="A254" s="4">
        <v>2</v>
      </c>
      <c r="B254" s="3">
        <f>'Kun til beregning'!G23</f>
        <v>125</v>
      </c>
      <c r="C254" s="3">
        <f t="shared" ref="C254" si="18">C253</f>
        <v>2</v>
      </c>
      <c r="D254" s="6"/>
    </row>
    <row r="255" spans="1:4" ht="15.75" thickBot="1">
      <c r="A255" s="7">
        <v>1</v>
      </c>
      <c r="B255" s="8">
        <f>'Kun til beregning'!J33</f>
        <v>135</v>
      </c>
      <c r="C255" s="8">
        <v>1</v>
      </c>
      <c r="D255" s="9"/>
    </row>
    <row r="257" spans="1:4" ht="15.75" thickBot="1"/>
    <row r="258" spans="1:4" ht="15.75" thickBot="1">
      <c r="A258" s="1" t="s">
        <v>0</v>
      </c>
      <c r="B258" s="10">
        <v>20</v>
      </c>
      <c r="C258" s="10"/>
      <c r="D258" s="2"/>
    </row>
    <row r="259" spans="1:4">
      <c r="A259" s="4"/>
      <c r="B259" s="3"/>
      <c r="C259" s="3"/>
      <c r="D259" s="5"/>
    </row>
    <row r="260" spans="1:4">
      <c r="A260" s="4" t="s">
        <v>4</v>
      </c>
      <c r="B260" s="3" t="s">
        <v>22</v>
      </c>
      <c r="C260" s="3" t="s">
        <v>2</v>
      </c>
      <c r="D260" s="5"/>
    </row>
    <row r="261" spans="1:4">
      <c r="A261" s="4">
        <v>10</v>
      </c>
      <c r="B261" s="3">
        <f>'Indtast dit nær maks'!$B$1*0.5</f>
        <v>65</v>
      </c>
      <c r="C261" s="3">
        <v>1</v>
      </c>
      <c r="D261" s="6"/>
    </row>
    <row r="262" spans="1:4">
      <c r="A262" s="4">
        <v>7</v>
      </c>
      <c r="B262" s="3">
        <f>'Indtast dit nær maks'!$B$1*0.6</f>
        <v>78</v>
      </c>
      <c r="C262" s="3">
        <v>1</v>
      </c>
      <c r="D262" s="6"/>
    </row>
    <row r="263" spans="1:4">
      <c r="A263" s="4">
        <v>3</v>
      </c>
      <c r="B263" s="3">
        <f>'Kun til beregning'!G24</f>
        <v>112.5</v>
      </c>
      <c r="C263" s="3">
        <f>'Kun til beregning'!D24</f>
        <v>3</v>
      </c>
      <c r="D263" s="6"/>
    </row>
    <row r="264" spans="1:4">
      <c r="A264" s="4">
        <v>3</v>
      </c>
      <c r="B264" s="3">
        <f>B263</f>
        <v>112.5</v>
      </c>
      <c r="C264" s="3">
        <f>C263</f>
        <v>3</v>
      </c>
      <c r="D264" s="6"/>
    </row>
    <row r="265" spans="1:4">
      <c r="A265" s="4">
        <v>3</v>
      </c>
      <c r="B265" s="3">
        <f>'Kun til beregning'!H24</f>
        <v>122.5</v>
      </c>
      <c r="C265" s="3">
        <f t="shared" ref="C265:C266" si="19">C264</f>
        <v>3</v>
      </c>
      <c r="D265" s="6"/>
    </row>
    <row r="266" spans="1:4">
      <c r="A266" s="4">
        <v>3</v>
      </c>
      <c r="B266" s="3">
        <f>B265</f>
        <v>122.5</v>
      </c>
      <c r="C266" s="3">
        <f t="shared" si="19"/>
        <v>3</v>
      </c>
      <c r="D266" s="6"/>
    </row>
    <row r="267" spans="1:4" ht="15.75" thickBot="1">
      <c r="A267" s="7">
        <v>1</v>
      </c>
      <c r="B267" s="8">
        <f>'Kun til beregning'!J24</f>
        <v>132.5</v>
      </c>
      <c r="C267" s="8">
        <v>1</v>
      </c>
      <c r="D267" s="9"/>
    </row>
    <row r="269" spans="1:4">
      <c r="A269" s="11" t="s">
        <v>27</v>
      </c>
    </row>
    <row r="270" spans="1:4" ht="15.75" thickBot="1"/>
    <row r="271" spans="1:4" ht="15.75" thickBot="1">
      <c r="A271" s="1" t="s">
        <v>0</v>
      </c>
      <c r="B271" s="10">
        <v>21</v>
      </c>
      <c r="C271" s="10"/>
      <c r="D271" s="2"/>
    </row>
    <row r="272" spans="1:4">
      <c r="A272" s="4"/>
      <c r="B272" s="3"/>
      <c r="C272" s="3"/>
      <c r="D272" s="5"/>
    </row>
    <row r="273" spans="1:4">
      <c r="A273" s="4" t="s">
        <v>4</v>
      </c>
      <c r="B273" s="3" t="s">
        <v>22</v>
      </c>
      <c r="C273" s="3" t="s">
        <v>2</v>
      </c>
      <c r="D273" s="5"/>
    </row>
    <row r="274" spans="1:4">
      <c r="A274" s="4">
        <v>10</v>
      </c>
      <c r="B274" s="3">
        <f>'Indtast dit nær maks'!$B$1*0.5</f>
        <v>65</v>
      </c>
      <c r="C274" s="3">
        <v>1</v>
      </c>
      <c r="D274" s="6"/>
    </row>
    <row r="275" spans="1:4">
      <c r="A275" s="4">
        <v>7</v>
      </c>
      <c r="B275" s="3">
        <f>'Indtast dit nær maks'!$B$1*0.6</f>
        <v>78</v>
      </c>
      <c r="C275" s="3">
        <v>1</v>
      </c>
      <c r="D275" s="6"/>
    </row>
    <row r="276" spans="1:4">
      <c r="A276" s="4">
        <v>3</v>
      </c>
      <c r="B276" s="3">
        <f>'Kun til beregning'!G25</f>
        <v>105</v>
      </c>
      <c r="C276" s="3">
        <f>'Kun til beregning'!D25</f>
        <v>3</v>
      </c>
      <c r="D276" s="6"/>
    </row>
    <row r="277" spans="1:4">
      <c r="A277" s="4">
        <v>3</v>
      </c>
      <c r="B277" s="3">
        <f>B276</f>
        <v>105</v>
      </c>
      <c r="C277" s="3">
        <f>C276</f>
        <v>3</v>
      </c>
      <c r="D277" s="6"/>
    </row>
    <row r="278" spans="1:4">
      <c r="A278" s="4">
        <v>3</v>
      </c>
      <c r="B278" s="3">
        <f>B277</f>
        <v>105</v>
      </c>
      <c r="C278" s="3">
        <f t="shared" ref="C278:C284" si="20">C277</f>
        <v>3</v>
      </c>
      <c r="D278" s="6"/>
    </row>
    <row r="279" spans="1:4">
      <c r="A279" s="4">
        <v>3</v>
      </c>
      <c r="B279" s="3">
        <f>'Kun til beregning'!H25</f>
        <v>115</v>
      </c>
      <c r="C279" s="3">
        <f t="shared" si="20"/>
        <v>3</v>
      </c>
      <c r="D279" s="6"/>
    </row>
    <row r="280" spans="1:4">
      <c r="A280" s="4">
        <v>3</v>
      </c>
      <c r="B280" s="3">
        <f>B279</f>
        <v>115</v>
      </c>
      <c r="C280" s="3">
        <f t="shared" si="20"/>
        <v>3</v>
      </c>
      <c r="D280" s="6"/>
    </row>
    <row r="281" spans="1:4">
      <c r="A281" s="4">
        <v>3</v>
      </c>
      <c r="B281" s="3">
        <f>B280</f>
        <v>115</v>
      </c>
      <c r="C281" s="3">
        <f t="shared" si="20"/>
        <v>3</v>
      </c>
      <c r="D281" s="6"/>
    </row>
    <row r="282" spans="1:4">
      <c r="A282" s="4">
        <v>3</v>
      </c>
      <c r="B282" s="3">
        <f>'Kun til beregning'!I25</f>
        <v>125</v>
      </c>
      <c r="C282" s="3">
        <f t="shared" si="20"/>
        <v>3</v>
      </c>
      <c r="D282" s="6"/>
    </row>
    <row r="283" spans="1:4">
      <c r="A283" s="4">
        <v>3</v>
      </c>
      <c r="B283" s="3">
        <f>B282</f>
        <v>125</v>
      </c>
      <c r="C283" s="3">
        <f t="shared" si="20"/>
        <v>3</v>
      </c>
      <c r="D283" s="6"/>
    </row>
    <row r="284" spans="1:4">
      <c r="A284" s="4">
        <v>3</v>
      </c>
      <c r="B284" s="3">
        <f>B283</f>
        <v>125</v>
      </c>
      <c r="C284" s="3">
        <f t="shared" si="20"/>
        <v>3</v>
      </c>
      <c r="D284" s="6"/>
    </row>
    <row r="285" spans="1:4" ht="15.75" thickBot="1">
      <c r="A285" s="7">
        <v>1</v>
      </c>
      <c r="B285" s="8">
        <f>'Kun til beregning'!J25</f>
        <v>135</v>
      </c>
      <c r="C285" s="8">
        <v>1</v>
      </c>
      <c r="D285" s="9"/>
    </row>
    <row r="287" spans="1:4" ht="15.75" thickBot="1"/>
    <row r="288" spans="1:4" ht="15.75" thickBot="1">
      <c r="A288" s="1" t="s">
        <v>0</v>
      </c>
      <c r="B288" s="10">
        <v>22</v>
      </c>
      <c r="C288" s="10"/>
      <c r="D288" s="2"/>
    </row>
    <row r="289" spans="1:4">
      <c r="A289" s="4"/>
      <c r="B289" s="3"/>
      <c r="C289" s="3"/>
      <c r="D289" s="5"/>
    </row>
    <row r="290" spans="1:4">
      <c r="A290" s="4" t="s">
        <v>4</v>
      </c>
      <c r="B290" s="3" t="s">
        <v>22</v>
      </c>
      <c r="C290" s="3" t="s">
        <v>2</v>
      </c>
      <c r="D290" s="5"/>
    </row>
    <row r="291" spans="1:4">
      <c r="A291" s="4">
        <v>10</v>
      </c>
      <c r="B291" s="3">
        <f>'Indtast dit nær maks'!$B$1*0.5</f>
        <v>65</v>
      </c>
      <c r="C291" s="3">
        <v>1</v>
      </c>
      <c r="D291" s="6"/>
    </row>
    <row r="292" spans="1:4">
      <c r="A292" s="4">
        <v>7</v>
      </c>
      <c r="B292" s="3">
        <f>'Indtast dit nær maks'!$B$1*0.6</f>
        <v>78</v>
      </c>
      <c r="C292" s="3">
        <v>1</v>
      </c>
      <c r="D292" s="6"/>
    </row>
    <row r="293" spans="1:4">
      <c r="A293" s="4">
        <v>2</v>
      </c>
      <c r="B293" s="3">
        <f>B294-'Kun til beregning'!C26</f>
        <v>115</v>
      </c>
      <c r="C293" s="3">
        <f>'Kun til beregning'!D26</f>
        <v>5</v>
      </c>
      <c r="D293" s="6"/>
    </row>
    <row r="294" spans="1:4">
      <c r="A294" s="4">
        <v>2</v>
      </c>
      <c r="B294" s="3">
        <f>B295-'Kun til beregning'!C26</f>
        <v>120</v>
      </c>
      <c r="C294" s="3">
        <f>C293</f>
        <v>5</v>
      </c>
      <c r="D294" s="6"/>
    </row>
    <row r="295" spans="1:4">
      <c r="A295" s="4">
        <v>2</v>
      </c>
      <c r="B295" s="3">
        <f>B296-'Kun til beregning'!C26</f>
        <v>125</v>
      </c>
      <c r="C295" s="3">
        <f>C293</f>
        <v>5</v>
      </c>
      <c r="D295" s="6"/>
    </row>
    <row r="296" spans="1:4">
      <c r="A296" s="4">
        <v>2</v>
      </c>
      <c r="B296" s="3">
        <f>'Kun til beregning'!G26</f>
        <v>130</v>
      </c>
      <c r="C296" s="3">
        <f t="shared" ref="C296" si="21">C295</f>
        <v>5</v>
      </c>
      <c r="D296" s="6"/>
    </row>
    <row r="297" spans="1:4" ht="15.75" thickBot="1">
      <c r="A297" s="7">
        <v>1</v>
      </c>
      <c r="B297" s="8">
        <f>'Kun til beregning'!J26</f>
        <v>135</v>
      </c>
      <c r="C297" s="8">
        <v>1</v>
      </c>
      <c r="D297" s="9"/>
    </row>
    <row r="299" spans="1:4" ht="15.75" thickBot="1"/>
    <row r="300" spans="1:4" ht="15.75" thickBot="1">
      <c r="A300" s="1" t="s">
        <v>0</v>
      </c>
      <c r="B300" s="10">
        <v>23</v>
      </c>
      <c r="C300" s="10"/>
      <c r="D300" s="2"/>
    </row>
    <row r="301" spans="1:4">
      <c r="A301" s="4"/>
      <c r="B301" s="3"/>
      <c r="C301" s="3"/>
      <c r="D301" s="5"/>
    </row>
    <row r="302" spans="1:4">
      <c r="A302" s="4" t="s">
        <v>4</v>
      </c>
      <c r="B302" s="3" t="s">
        <v>22</v>
      </c>
      <c r="C302" s="3" t="s">
        <v>2</v>
      </c>
      <c r="D302" s="5"/>
    </row>
    <row r="303" spans="1:4">
      <c r="A303" s="4">
        <v>10</v>
      </c>
      <c r="B303" s="3">
        <f>'Indtast dit nær maks'!$B$1*0.5</f>
        <v>65</v>
      </c>
      <c r="C303" s="3">
        <v>1</v>
      </c>
      <c r="D303" s="6"/>
    </row>
    <row r="304" spans="1:4">
      <c r="A304" s="4">
        <v>7</v>
      </c>
      <c r="B304" s="3">
        <f>'Indtast dit nær maks'!$B$1*0.6</f>
        <v>78</v>
      </c>
      <c r="C304" s="3">
        <v>1</v>
      </c>
      <c r="D304" s="6"/>
    </row>
    <row r="305" spans="1:4">
      <c r="A305" s="4">
        <v>3</v>
      </c>
      <c r="B305" s="3">
        <f>'Kun til beregning'!G27</f>
        <v>112.5</v>
      </c>
      <c r="C305" s="3">
        <f>'Kun til beregning'!D27</f>
        <v>3</v>
      </c>
      <c r="D305" s="6"/>
    </row>
    <row r="306" spans="1:4">
      <c r="A306" s="4">
        <v>3</v>
      </c>
      <c r="B306" s="3">
        <f>B305</f>
        <v>112.5</v>
      </c>
      <c r="C306" s="3">
        <f>C305</f>
        <v>3</v>
      </c>
      <c r="D306" s="6"/>
    </row>
    <row r="307" spans="1:4">
      <c r="A307" s="4">
        <v>3</v>
      </c>
      <c r="B307" s="3">
        <f>'Kun til beregning'!H27</f>
        <v>120</v>
      </c>
      <c r="C307" s="3">
        <f t="shared" ref="C307:C310" si="22">C306</f>
        <v>3</v>
      </c>
      <c r="D307" s="6"/>
    </row>
    <row r="308" spans="1:4">
      <c r="A308" s="4">
        <v>3</v>
      </c>
      <c r="B308" s="3">
        <f>B307</f>
        <v>120</v>
      </c>
      <c r="C308" s="3">
        <f t="shared" si="22"/>
        <v>3</v>
      </c>
      <c r="D308" s="6"/>
    </row>
    <row r="309" spans="1:4">
      <c r="A309" s="4">
        <v>3</v>
      </c>
      <c r="B309" s="3">
        <f>'Kun til beregning'!I27</f>
        <v>127.5</v>
      </c>
      <c r="C309" s="3">
        <f t="shared" si="22"/>
        <v>3</v>
      </c>
      <c r="D309" s="6"/>
    </row>
    <row r="310" spans="1:4">
      <c r="A310" s="4">
        <v>3</v>
      </c>
      <c r="B310" s="3">
        <f>B309</f>
        <v>127.5</v>
      </c>
      <c r="C310" s="3">
        <f t="shared" si="22"/>
        <v>3</v>
      </c>
      <c r="D310" s="6"/>
    </row>
    <row r="311" spans="1:4" ht="15.75" thickBot="1">
      <c r="A311" s="7">
        <v>1</v>
      </c>
      <c r="B311" s="8">
        <f>'Kun til beregning'!J27</f>
        <v>135</v>
      </c>
      <c r="C311" s="8">
        <v>1</v>
      </c>
      <c r="D311" s="9"/>
    </row>
    <row r="313" spans="1:4" ht="15.75" thickBot="1"/>
    <row r="314" spans="1:4" ht="15.75" thickBot="1">
      <c r="A314" s="1" t="s">
        <v>0</v>
      </c>
      <c r="B314" s="10">
        <v>24</v>
      </c>
      <c r="C314" s="10"/>
      <c r="D314" s="2"/>
    </row>
    <row r="315" spans="1:4">
      <c r="A315" s="4"/>
      <c r="B315" s="3"/>
      <c r="C315" s="3"/>
      <c r="D315" s="5"/>
    </row>
    <row r="316" spans="1:4">
      <c r="A316" s="4" t="s">
        <v>4</v>
      </c>
      <c r="B316" s="3" t="s">
        <v>22</v>
      </c>
      <c r="C316" s="3" t="s">
        <v>2</v>
      </c>
      <c r="D316" s="5"/>
    </row>
    <row r="317" spans="1:4">
      <c r="A317" s="4">
        <v>10</v>
      </c>
      <c r="B317" s="3">
        <f>'Indtast dit nær maks'!$B$1*0.5</f>
        <v>65</v>
      </c>
      <c r="C317" s="3">
        <v>1</v>
      </c>
      <c r="D317" s="6"/>
    </row>
    <row r="318" spans="1:4">
      <c r="A318" s="4">
        <v>7</v>
      </c>
      <c r="B318" s="3">
        <f>'Indtast dit nær maks'!$B$1*0.6</f>
        <v>78</v>
      </c>
      <c r="C318" s="3">
        <v>1</v>
      </c>
      <c r="D318" s="6"/>
    </row>
    <row r="319" spans="1:4">
      <c r="A319" s="4">
        <v>2</v>
      </c>
      <c r="B319" s="3">
        <f>'Kun til beregning'!G28</f>
        <v>112.5</v>
      </c>
      <c r="C319" s="3">
        <f>'Kun til beregning'!D28</f>
        <v>5</v>
      </c>
      <c r="D319" s="6"/>
    </row>
    <row r="320" spans="1:4">
      <c r="A320" s="4">
        <v>2</v>
      </c>
      <c r="B320" s="3">
        <f>B319</f>
        <v>112.5</v>
      </c>
      <c r="C320" s="3">
        <f>C319</f>
        <v>5</v>
      </c>
      <c r="D320" s="6"/>
    </row>
    <row r="321" spans="1:4">
      <c r="A321" s="4">
        <v>2</v>
      </c>
      <c r="B321" s="3">
        <f>'Kun til beregning'!H28</f>
        <v>120</v>
      </c>
      <c r="C321" s="3">
        <f t="shared" ref="C321:C324" si="23">C320</f>
        <v>5</v>
      </c>
      <c r="D321" s="6"/>
    </row>
    <row r="322" spans="1:4">
      <c r="A322" s="4">
        <v>2</v>
      </c>
      <c r="B322" s="3">
        <f>B321</f>
        <v>120</v>
      </c>
      <c r="C322" s="3">
        <f t="shared" si="23"/>
        <v>5</v>
      </c>
      <c r="D322" s="6"/>
    </row>
    <row r="323" spans="1:4">
      <c r="A323" s="4">
        <v>2</v>
      </c>
      <c r="B323" s="3">
        <f>'Kun til beregning'!I28</f>
        <v>127.5</v>
      </c>
      <c r="C323" s="3">
        <f t="shared" si="23"/>
        <v>5</v>
      </c>
      <c r="D323" s="6"/>
    </row>
    <row r="324" spans="1:4">
      <c r="A324" s="4">
        <v>2</v>
      </c>
      <c r="B324" s="3">
        <f>B323</f>
        <v>127.5</v>
      </c>
      <c r="C324" s="3">
        <f t="shared" si="23"/>
        <v>5</v>
      </c>
      <c r="D324" s="6"/>
    </row>
    <row r="325" spans="1:4" ht="15.75" thickBot="1">
      <c r="A325" s="7">
        <v>1</v>
      </c>
      <c r="B325" s="8">
        <f>'Kun til beregning'!J28</f>
        <v>135</v>
      </c>
      <c r="C325" s="8">
        <v>1</v>
      </c>
      <c r="D325" s="9"/>
    </row>
    <row r="327" spans="1:4" ht="15.75" thickBot="1"/>
    <row r="328" spans="1:4" ht="15.75" thickBot="1">
      <c r="A328" s="1" t="s">
        <v>0</v>
      </c>
      <c r="B328" s="10">
        <v>25</v>
      </c>
      <c r="C328" s="10"/>
      <c r="D328" s="2"/>
    </row>
    <row r="329" spans="1:4">
      <c r="A329" s="4"/>
      <c r="B329" s="3"/>
      <c r="C329" s="3"/>
      <c r="D329" s="5"/>
    </row>
    <row r="330" spans="1:4">
      <c r="A330" s="4" t="s">
        <v>4</v>
      </c>
      <c r="B330" s="3" t="s">
        <v>22</v>
      </c>
      <c r="C330" s="3" t="s">
        <v>2</v>
      </c>
      <c r="D330" s="5"/>
    </row>
    <row r="331" spans="1:4">
      <c r="A331" s="4">
        <v>10</v>
      </c>
      <c r="B331" s="3">
        <f>'Indtast dit nær maks'!$B$1*0.5</f>
        <v>65</v>
      </c>
      <c r="C331" s="3">
        <v>1</v>
      </c>
      <c r="D331" s="6"/>
    </row>
    <row r="332" spans="1:4">
      <c r="A332" s="4">
        <v>7</v>
      </c>
      <c r="B332" s="3">
        <f>'Indtast dit nær maks'!$B$1*0.6</f>
        <v>78</v>
      </c>
      <c r="C332" s="3">
        <v>1</v>
      </c>
      <c r="D332" s="6"/>
    </row>
    <row r="333" spans="1:4">
      <c r="A333" s="4">
        <v>3</v>
      </c>
      <c r="B333" s="3">
        <f>B334-'Kun til beregning'!C29</f>
        <v>115</v>
      </c>
      <c r="C333" s="3">
        <f>'Kun til beregning'!D29</f>
        <v>3</v>
      </c>
      <c r="D333" s="6"/>
    </row>
    <row r="334" spans="1:4">
      <c r="A334" s="4">
        <v>3</v>
      </c>
      <c r="B334" s="3">
        <f>B335-'Kun til beregning'!C29</f>
        <v>120</v>
      </c>
      <c r="C334" s="3">
        <f>C333</f>
        <v>3</v>
      </c>
      <c r="D334" s="6"/>
    </row>
    <row r="335" spans="1:4">
      <c r="A335" s="4">
        <v>3</v>
      </c>
      <c r="B335" s="3">
        <f>B336-'Kun til beregning'!C29</f>
        <v>125</v>
      </c>
      <c r="C335" s="3">
        <f>C333</f>
        <v>3</v>
      </c>
      <c r="D335" s="6"/>
    </row>
    <row r="336" spans="1:4">
      <c r="A336" s="4">
        <v>3</v>
      </c>
      <c r="B336" s="3">
        <f>'Kun til beregning'!G29</f>
        <v>130</v>
      </c>
      <c r="C336" s="3">
        <f t="shared" ref="C336" si="24">C335</f>
        <v>3</v>
      </c>
      <c r="D336" s="6"/>
    </row>
    <row r="337" spans="1:4" ht="15.75" thickBot="1">
      <c r="A337" s="7">
        <v>1</v>
      </c>
      <c r="B337" s="8">
        <f>'Kun til beregning'!J29</f>
        <v>135</v>
      </c>
      <c r="C337" s="8">
        <v>1</v>
      </c>
      <c r="D337" s="9"/>
    </row>
    <row r="339" spans="1:4" ht="15.75" thickBot="1"/>
    <row r="340" spans="1:4" ht="15.75" thickBot="1">
      <c r="A340" s="1" t="s">
        <v>0</v>
      </c>
      <c r="B340" s="10">
        <v>26</v>
      </c>
      <c r="C340" s="10"/>
      <c r="D340" s="2"/>
    </row>
    <row r="341" spans="1:4">
      <c r="A341" s="4"/>
      <c r="B341" s="3"/>
      <c r="C341" s="3"/>
      <c r="D341" s="5"/>
    </row>
    <row r="342" spans="1:4">
      <c r="A342" s="4" t="s">
        <v>4</v>
      </c>
      <c r="B342" s="3" t="s">
        <v>22</v>
      </c>
      <c r="C342" s="3" t="s">
        <v>2</v>
      </c>
      <c r="D342" s="5"/>
    </row>
    <row r="343" spans="1:4">
      <c r="A343" s="4">
        <v>10</v>
      </c>
      <c r="B343" s="3">
        <f>'Indtast dit nær maks'!$B$1*0.5</f>
        <v>65</v>
      </c>
      <c r="C343" s="3">
        <v>1</v>
      </c>
      <c r="D343" s="6"/>
    </row>
    <row r="344" spans="1:4">
      <c r="A344" s="4">
        <v>7</v>
      </c>
      <c r="B344" s="3">
        <f>'Indtast dit nær maks'!$B$1*0.6</f>
        <v>78</v>
      </c>
      <c r="C344" s="3">
        <v>1</v>
      </c>
      <c r="D344" s="6"/>
    </row>
    <row r="345" spans="1:4">
      <c r="A345" s="4">
        <v>2</v>
      </c>
      <c r="B345" s="3">
        <f>'Kun til beregning'!G30</f>
        <v>105</v>
      </c>
      <c r="C345" s="3">
        <f>'Kun til beregning'!D30</f>
        <v>5</v>
      </c>
      <c r="D345" s="6"/>
    </row>
    <row r="346" spans="1:4">
      <c r="A346" s="4">
        <v>2</v>
      </c>
      <c r="B346" s="3">
        <f>B345</f>
        <v>105</v>
      </c>
      <c r="C346" s="3">
        <f>C345</f>
        <v>5</v>
      </c>
      <c r="D346" s="6"/>
    </row>
    <row r="347" spans="1:4">
      <c r="A347" s="4">
        <v>2</v>
      </c>
      <c r="B347" s="3">
        <f>B346</f>
        <v>105</v>
      </c>
      <c r="C347" s="3">
        <f t="shared" ref="C347:C353" si="25">C346</f>
        <v>5</v>
      </c>
      <c r="D347" s="6"/>
    </row>
    <row r="348" spans="1:4">
      <c r="A348" s="4">
        <v>2</v>
      </c>
      <c r="B348" s="3">
        <f>'Kun til beregning'!H30</f>
        <v>115</v>
      </c>
      <c r="C348" s="3">
        <f t="shared" si="25"/>
        <v>5</v>
      </c>
      <c r="D348" s="6"/>
    </row>
    <row r="349" spans="1:4">
      <c r="A349" s="4">
        <v>2</v>
      </c>
      <c r="B349" s="3">
        <f>B348</f>
        <v>115</v>
      </c>
      <c r="C349" s="3">
        <f t="shared" si="25"/>
        <v>5</v>
      </c>
      <c r="D349" s="6"/>
    </row>
    <row r="350" spans="1:4">
      <c r="A350" s="4">
        <v>2</v>
      </c>
      <c r="B350" s="3">
        <f>B349</f>
        <v>115</v>
      </c>
      <c r="C350" s="3">
        <f t="shared" si="25"/>
        <v>5</v>
      </c>
      <c r="D350" s="6"/>
    </row>
    <row r="351" spans="1:4">
      <c r="A351" s="4">
        <v>2</v>
      </c>
      <c r="B351" s="3">
        <f>'Kun til beregning'!I30</f>
        <v>125</v>
      </c>
      <c r="C351" s="3">
        <f t="shared" si="25"/>
        <v>5</v>
      </c>
      <c r="D351" s="6"/>
    </row>
    <row r="352" spans="1:4">
      <c r="A352" s="4">
        <v>2</v>
      </c>
      <c r="B352" s="3">
        <f>B351</f>
        <v>125</v>
      </c>
      <c r="C352" s="3">
        <f t="shared" si="25"/>
        <v>5</v>
      </c>
      <c r="D352" s="6"/>
    </row>
    <row r="353" spans="1:4">
      <c r="A353" s="4">
        <v>2</v>
      </c>
      <c r="B353" s="3">
        <f>B352</f>
        <v>125</v>
      </c>
      <c r="C353" s="3">
        <f t="shared" si="25"/>
        <v>5</v>
      </c>
      <c r="D353" s="6"/>
    </row>
    <row r="354" spans="1:4" ht="15.75" thickBot="1">
      <c r="A354" s="7">
        <v>1</v>
      </c>
      <c r="B354" s="8">
        <f>'Kun til beregning'!J30</f>
        <v>135</v>
      </c>
      <c r="C354" s="8">
        <v>1</v>
      </c>
      <c r="D354" s="9"/>
    </row>
    <row r="356" spans="1:4" ht="15.75" thickBot="1"/>
    <row r="357" spans="1:4" ht="15.75" thickBot="1">
      <c r="A357" s="1" t="s">
        <v>0</v>
      </c>
      <c r="B357" s="10">
        <v>27</v>
      </c>
      <c r="C357" s="10"/>
      <c r="D357" s="2"/>
    </row>
    <row r="358" spans="1:4">
      <c r="A358" s="4"/>
      <c r="B358" s="3"/>
      <c r="C358" s="3"/>
      <c r="D358" s="5"/>
    </row>
    <row r="359" spans="1:4">
      <c r="A359" s="4" t="s">
        <v>4</v>
      </c>
      <c r="B359" s="3" t="s">
        <v>22</v>
      </c>
      <c r="C359" s="3" t="s">
        <v>2</v>
      </c>
      <c r="D359" s="5"/>
    </row>
    <row r="360" spans="1:4">
      <c r="A360" s="4">
        <v>10</v>
      </c>
      <c r="B360" s="3">
        <f>'Indtast dit nær maks'!$B$1*0.5</f>
        <v>65</v>
      </c>
      <c r="C360" s="3">
        <v>1</v>
      </c>
      <c r="D360" s="6"/>
    </row>
    <row r="361" spans="1:4">
      <c r="A361" s="4">
        <v>7</v>
      </c>
      <c r="B361" s="3">
        <f>'Indtast dit nær maks'!$B$1*0.6</f>
        <v>78</v>
      </c>
      <c r="C361" s="3">
        <v>1</v>
      </c>
      <c r="D361" s="6"/>
    </row>
    <row r="362" spans="1:4">
      <c r="A362" s="4">
        <v>2</v>
      </c>
      <c r="B362" s="3">
        <f>'Kun til beregning'!G31</f>
        <v>105</v>
      </c>
      <c r="C362" s="3">
        <f>'Kun til beregning'!D31</f>
        <v>3</v>
      </c>
      <c r="D362" s="6"/>
    </row>
    <row r="363" spans="1:4">
      <c r="A363" s="4">
        <v>2</v>
      </c>
      <c r="B363" s="3">
        <f>B362</f>
        <v>105</v>
      </c>
      <c r="C363" s="3">
        <f>C362</f>
        <v>3</v>
      </c>
      <c r="D363" s="6"/>
    </row>
    <row r="364" spans="1:4">
      <c r="A364" s="4">
        <v>2</v>
      </c>
      <c r="B364" s="3">
        <f>B363</f>
        <v>105</v>
      </c>
      <c r="C364" s="3">
        <f t="shared" ref="C364:C370" si="26">C363</f>
        <v>3</v>
      </c>
      <c r="D364" s="6"/>
    </row>
    <row r="365" spans="1:4">
      <c r="A365" s="4">
        <v>2</v>
      </c>
      <c r="B365" s="3">
        <f>'Kun til beregning'!H31</f>
        <v>115</v>
      </c>
      <c r="C365" s="3">
        <f t="shared" si="26"/>
        <v>3</v>
      </c>
      <c r="D365" s="6"/>
    </row>
    <row r="366" spans="1:4">
      <c r="A366" s="4">
        <v>2</v>
      </c>
      <c r="B366" s="3">
        <f>B365</f>
        <v>115</v>
      </c>
      <c r="C366" s="3">
        <f t="shared" si="26"/>
        <v>3</v>
      </c>
      <c r="D366" s="6"/>
    </row>
    <row r="367" spans="1:4">
      <c r="A367" s="4">
        <v>2</v>
      </c>
      <c r="B367" s="3">
        <f>B366</f>
        <v>115</v>
      </c>
      <c r="C367" s="3">
        <f t="shared" si="26"/>
        <v>3</v>
      </c>
      <c r="D367" s="6"/>
    </row>
    <row r="368" spans="1:4">
      <c r="A368" s="4">
        <v>2</v>
      </c>
      <c r="B368" s="3">
        <f>'Kun til beregning'!I31</f>
        <v>125</v>
      </c>
      <c r="C368" s="3">
        <f t="shared" si="26"/>
        <v>3</v>
      </c>
      <c r="D368" s="6"/>
    </row>
    <row r="369" spans="1:4">
      <c r="A369" s="4">
        <v>2</v>
      </c>
      <c r="B369" s="3">
        <f>B368</f>
        <v>125</v>
      </c>
      <c r="C369" s="3">
        <f t="shared" si="26"/>
        <v>3</v>
      </c>
      <c r="D369" s="6"/>
    </row>
    <row r="370" spans="1:4">
      <c r="A370" s="4">
        <v>2</v>
      </c>
      <c r="B370" s="3">
        <f>B369</f>
        <v>125</v>
      </c>
      <c r="C370" s="3">
        <f t="shared" si="26"/>
        <v>3</v>
      </c>
      <c r="D370" s="6"/>
    </row>
    <row r="371" spans="1:4" ht="15.75" thickBot="1">
      <c r="A371" s="7">
        <v>1</v>
      </c>
      <c r="B371" s="8">
        <f>'Kun til beregning'!J31</f>
        <v>135</v>
      </c>
      <c r="C371" s="8">
        <v>1</v>
      </c>
      <c r="D371" s="9"/>
    </row>
    <row r="373" spans="1:4" ht="15.75" thickBot="1"/>
    <row r="374" spans="1:4" ht="15.75" thickBot="1">
      <c r="A374" s="1" t="s">
        <v>0</v>
      </c>
      <c r="B374" s="10">
        <v>28</v>
      </c>
      <c r="C374" s="10"/>
      <c r="D374" s="2"/>
    </row>
    <row r="375" spans="1:4">
      <c r="A375" s="4"/>
      <c r="B375" s="3"/>
      <c r="C375" s="3"/>
      <c r="D375" s="5"/>
    </row>
    <row r="376" spans="1:4">
      <c r="A376" s="4" t="s">
        <v>4</v>
      </c>
      <c r="B376" s="3" t="s">
        <v>22</v>
      </c>
      <c r="C376" s="3" t="s">
        <v>2</v>
      </c>
      <c r="D376" s="5"/>
    </row>
    <row r="377" spans="1:4">
      <c r="A377" s="4">
        <v>10</v>
      </c>
      <c r="B377" s="3">
        <f>'Indtast dit nær maks'!$B$1*0.5</f>
        <v>65</v>
      </c>
      <c r="C377" s="3">
        <v>1</v>
      </c>
      <c r="D377" s="6"/>
    </row>
    <row r="378" spans="1:4">
      <c r="A378" s="4">
        <v>7</v>
      </c>
      <c r="B378" s="3">
        <f>'Indtast dit nær maks'!$B$1*0.6</f>
        <v>78</v>
      </c>
      <c r="C378" s="3">
        <v>1</v>
      </c>
      <c r="D378" s="6"/>
    </row>
    <row r="379" spans="1:4">
      <c r="A379" s="4">
        <v>3</v>
      </c>
      <c r="B379" s="3">
        <f>B380-'Kun til beregning'!C32</f>
        <v>115</v>
      </c>
      <c r="C379" s="3">
        <f>'Kun til beregning'!D32</f>
        <v>5</v>
      </c>
      <c r="D379" s="6"/>
    </row>
    <row r="380" spans="1:4">
      <c r="A380" s="4">
        <v>3</v>
      </c>
      <c r="B380" s="3">
        <f>B381-'Kun til beregning'!C32</f>
        <v>120</v>
      </c>
      <c r="C380" s="3">
        <f>C379</f>
        <v>5</v>
      </c>
      <c r="D380" s="6"/>
    </row>
    <row r="381" spans="1:4">
      <c r="A381" s="4">
        <v>3</v>
      </c>
      <c r="B381" s="3">
        <f>B382-'Kun til beregning'!C32</f>
        <v>125</v>
      </c>
      <c r="C381" s="3">
        <f>C379</f>
        <v>5</v>
      </c>
      <c r="D381" s="6"/>
    </row>
    <row r="382" spans="1:4">
      <c r="A382" s="4">
        <v>3</v>
      </c>
      <c r="B382" s="3">
        <f>'Kun til beregning'!G32</f>
        <v>130</v>
      </c>
      <c r="C382" s="3">
        <f t="shared" ref="C382" si="27">C381</f>
        <v>5</v>
      </c>
      <c r="D382" s="6"/>
    </row>
    <row r="383" spans="1:4" ht="15.75" thickBot="1">
      <c r="A383" s="7">
        <v>1</v>
      </c>
      <c r="B383" s="8">
        <f>'Kun til beregning'!J32</f>
        <v>135</v>
      </c>
      <c r="C383" s="8">
        <v>1</v>
      </c>
      <c r="D383" s="9"/>
    </row>
    <row r="385" spans="1:4" ht="15.75" thickBot="1"/>
    <row r="386" spans="1:4" ht="15.75" thickBot="1">
      <c r="A386" s="1" t="s">
        <v>0</v>
      </c>
      <c r="B386" s="10">
        <v>29</v>
      </c>
      <c r="C386" s="10"/>
      <c r="D386" s="2"/>
    </row>
    <row r="387" spans="1:4">
      <c r="A387" s="4"/>
      <c r="B387" s="3"/>
      <c r="C387" s="3"/>
      <c r="D387" s="5"/>
    </row>
    <row r="388" spans="1:4">
      <c r="A388" s="4" t="s">
        <v>4</v>
      </c>
      <c r="B388" s="3" t="s">
        <v>22</v>
      </c>
      <c r="C388" s="3" t="s">
        <v>2</v>
      </c>
      <c r="D388" s="5"/>
    </row>
    <row r="389" spans="1:4">
      <c r="A389" s="4">
        <v>10</v>
      </c>
      <c r="B389" s="3">
        <f>'Indtast dit nær maks'!$B$1*0.5</f>
        <v>65</v>
      </c>
      <c r="C389" s="3">
        <v>1</v>
      </c>
      <c r="D389" s="6"/>
    </row>
    <row r="390" spans="1:4">
      <c r="A390" s="4">
        <v>7</v>
      </c>
      <c r="B390" s="3">
        <f>'Indtast dit nær maks'!$B$1*0.6</f>
        <v>78</v>
      </c>
      <c r="C390" s="3">
        <v>1</v>
      </c>
      <c r="D390" s="6"/>
    </row>
    <row r="391" spans="1:4">
      <c r="A391" s="4">
        <v>2</v>
      </c>
      <c r="B391" s="3">
        <f>'Kun til beregning'!G33</f>
        <v>112.5</v>
      </c>
      <c r="C391" s="3">
        <f>'Kun til beregning'!D33</f>
        <v>3</v>
      </c>
      <c r="D391" s="6"/>
    </row>
    <row r="392" spans="1:4">
      <c r="A392" s="4">
        <v>2</v>
      </c>
      <c r="B392" s="3">
        <f>B391</f>
        <v>112.5</v>
      </c>
      <c r="C392" s="3">
        <f>C391</f>
        <v>3</v>
      </c>
      <c r="D392" s="6"/>
    </row>
    <row r="393" spans="1:4">
      <c r="A393" s="4">
        <v>2</v>
      </c>
      <c r="B393" s="3">
        <f>'Kun til beregning'!H33</f>
        <v>120</v>
      </c>
      <c r="C393" s="3">
        <f t="shared" ref="C393:C396" si="28">C392</f>
        <v>3</v>
      </c>
      <c r="D393" s="6"/>
    </row>
    <row r="394" spans="1:4">
      <c r="A394" s="4">
        <v>2</v>
      </c>
      <c r="B394" s="3">
        <f>B393</f>
        <v>120</v>
      </c>
      <c r="C394" s="3">
        <f t="shared" si="28"/>
        <v>3</v>
      </c>
      <c r="D394" s="6"/>
    </row>
    <row r="395" spans="1:4">
      <c r="A395" s="4">
        <v>2</v>
      </c>
      <c r="B395" s="3">
        <f>'Kun til beregning'!I33</f>
        <v>127.5</v>
      </c>
      <c r="C395" s="3">
        <f t="shared" si="28"/>
        <v>3</v>
      </c>
      <c r="D395" s="6"/>
    </row>
    <row r="396" spans="1:4">
      <c r="A396" s="4">
        <v>2</v>
      </c>
      <c r="B396" s="3">
        <f>B395</f>
        <v>127.5</v>
      </c>
      <c r="C396" s="3">
        <f t="shared" si="28"/>
        <v>3</v>
      </c>
      <c r="D396" s="6"/>
    </row>
    <row r="397" spans="1:4" ht="15.75" thickBot="1">
      <c r="A397" s="7">
        <v>1</v>
      </c>
      <c r="B397" s="8">
        <f>'Kun til beregning'!J33</f>
        <v>135</v>
      </c>
      <c r="C397" s="8">
        <v>1</v>
      </c>
      <c r="D397" s="9"/>
    </row>
    <row r="399" spans="1:4" ht="15.75" thickBot="1"/>
    <row r="400" spans="1:4" ht="15.75" thickBot="1">
      <c r="A400" s="1" t="s">
        <v>0</v>
      </c>
      <c r="B400" s="10">
        <v>30</v>
      </c>
      <c r="C400" s="10"/>
      <c r="D400" s="2"/>
    </row>
    <row r="401" spans="1:4">
      <c r="A401" s="4"/>
      <c r="B401" s="3"/>
      <c r="C401" s="3"/>
      <c r="D401" s="5"/>
    </row>
    <row r="402" spans="1:4">
      <c r="A402" s="4" t="s">
        <v>4</v>
      </c>
      <c r="B402" s="3" t="s">
        <v>22</v>
      </c>
      <c r="C402" s="3" t="s">
        <v>2</v>
      </c>
      <c r="D402" s="5"/>
    </row>
    <row r="403" spans="1:4">
      <c r="A403" s="4">
        <v>10</v>
      </c>
      <c r="B403" s="3">
        <f>'Indtast dit nær maks'!$B$1*0.5</f>
        <v>65</v>
      </c>
      <c r="C403" s="3">
        <v>1</v>
      </c>
      <c r="D403" s="6"/>
    </row>
    <row r="404" spans="1:4">
      <c r="A404" s="4">
        <v>7</v>
      </c>
      <c r="B404" s="3">
        <f>'Indtast dit nær maks'!$B$1*0.6</f>
        <v>78</v>
      </c>
      <c r="C404" s="3">
        <v>1</v>
      </c>
      <c r="D404" s="6"/>
    </row>
    <row r="405" spans="1:4">
      <c r="A405" s="4">
        <v>2</v>
      </c>
      <c r="B405" s="3">
        <f>'Kun til beregning'!G34</f>
        <v>112.5</v>
      </c>
      <c r="C405" s="3">
        <f>'Kun til beregning'!D34</f>
        <v>5</v>
      </c>
      <c r="D405" s="6"/>
    </row>
    <row r="406" spans="1:4">
      <c r="A406" s="4">
        <v>2</v>
      </c>
      <c r="B406" s="3">
        <f>B405</f>
        <v>112.5</v>
      </c>
      <c r="C406" s="3">
        <f>C405</f>
        <v>5</v>
      </c>
      <c r="D406" s="6"/>
    </row>
    <row r="407" spans="1:4">
      <c r="A407" s="4">
        <v>2</v>
      </c>
      <c r="B407" s="3">
        <f>'Kun til beregning'!H34</f>
        <v>120</v>
      </c>
      <c r="C407" s="3">
        <f t="shared" ref="C407:C410" si="29">C406</f>
        <v>5</v>
      </c>
      <c r="D407" s="6"/>
    </row>
    <row r="408" spans="1:4">
      <c r="A408" s="4">
        <v>2</v>
      </c>
      <c r="B408" s="3">
        <f>B407</f>
        <v>120</v>
      </c>
      <c r="C408" s="3">
        <f t="shared" si="29"/>
        <v>5</v>
      </c>
      <c r="D408" s="6"/>
    </row>
    <row r="409" spans="1:4">
      <c r="A409" s="4">
        <v>2</v>
      </c>
      <c r="B409" s="3">
        <f>'Kun til beregning'!I34</f>
        <v>127.5</v>
      </c>
      <c r="C409" s="3">
        <f t="shared" si="29"/>
        <v>5</v>
      </c>
      <c r="D409" s="6"/>
    </row>
    <row r="410" spans="1:4">
      <c r="A410" s="4">
        <v>2</v>
      </c>
      <c r="B410" s="3">
        <f>B409</f>
        <v>127.5</v>
      </c>
      <c r="C410" s="3">
        <f t="shared" si="29"/>
        <v>5</v>
      </c>
      <c r="D410" s="6"/>
    </row>
    <row r="411" spans="1:4" ht="15.75" thickBot="1">
      <c r="A411" s="7">
        <v>1</v>
      </c>
      <c r="B411" s="8">
        <f>'Kun til beregning'!J34</f>
        <v>135</v>
      </c>
      <c r="C411" s="8">
        <v>1</v>
      </c>
      <c r="D411" s="9"/>
    </row>
    <row r="413" spans="1:4" ht="15.75" thickBot="1"/>
    <row r="414" spans="1:4" ht="15.75" thickBot="1">
      <c r="A414" s="1" t="s">
        <v>0</v>
      </c>
      <c r="B414" s="10">
        <v>31</v>
      </c>
      <c r="C414" s="10"/>
      <c r="D414" s="2"/>
    </row>
    <row r="415" spans="1:4">
      <c r="A415" s="4"/>
      <c r="B415" s="3"/>
      <c r="C415" s="3"/>
      <c r="D415" s="5"/>
    </row>
    <row r="416" spans="1:4">
      <c r="A416" s="4" t="s">
        <v>4</v>
      </c>
      <c r="B416" s="3" t="s">
        <v>22</v>
      </c>
      <c r="C416" s="3" t="s">
        <v>2</v>
      </c>
      <c r="D416" s="5"/>
    </row>
    <row r="417" spans="1:4">
      <c r="A417" s="4">
        <v>10</v>
      </c>
      <c r="B417" s="3">
        <f>'Indtast dit nær maks'!$B$1*0.5</f>
        <v>65</v>
      </c>
      <c r="C417" s="3">
        <v>1</v>
      </c>
      <c r="D417" s="6"/>
    </row>
    <row r="418" spans="1:4">
      <c r="A418" s="4">
        <v>7</v>
      </c>
      <c r="B418" s="3">
        <f>'Indtast dit nær maks'!$B$1*0.6</f>
        <v>78</v>
      </c>
      <c r="C418" s="3">
        <v>1</v>
      </c>
      <c r="D418" s="6"/>
    </row>
    <row r="419" spans="1:4">
      <c r="A419" s="4">
        <v>2</v>
      </c>
      <c r="B419" s="3">
        <f>B420-'Kun til beregning'!C35</f>
        <v>115</v>
      </c>
      <c r="C419" s="3">
        <f>'Kun til beregning'!D35</f>
        <v>3</v>
      </c>
      <c r="D419" s="6"/>
    </row>
    <row r="420" spans="1:4">
      <c r="A420" s="4">
        <v>2</v>
      </c>
      <c r="B420" s="3">
        <f>B421-'Kun til beregning'!C35</f>
        <v>120</v>
      </c>
      <c r="C420" s="3">
        <f>C419</f>
        <v>3</v>
      </c>
      <c r="D420" s="6"/>
    </row>
    <row r="421" spans="1:4">
      <c r="A421" s="4">
        <v>2</v>
      </c>
      <c r="B421" s="3">
        <f>B422-'Kun til beregning'!C35</f>
        <v>125</v>
      </c>
      <c r="C421" s="3">
        <f>C419</f>
        <v>3</v>
      </c>
      <c r="D421" s="6"/>
    </row>
    <row r="422" spans="1:4">
      <c r="A422" s="4">
        <v>2</v>
      </c>
      <c r="B422" s="3">
        <f>'Kun til beregning'!G35</f>
        <v>130</v>
      </c>
      <c r="C422" s="3">
        <f t="shared" ref="C422" si="30">C421</f>
        <v>3</v>
      </c>
      <c r="D422" s="6"/>
    </row>
    <row r="423" spans="1:4" ht="15.75" thickBot="1">
      <c r="A423" s="7">
        <v>1</v>
      </c>
      <c r="B423" s="8">
        <f>'Kun til beregning'!J35</f>
        <v>135</v>
      </c>
      <c r="C423" s="8">
        <v>1</v>
      </c>
      <c r="D423" s="9"/>
    </row>
    <row r="425" spans="1:4" ht="15.75" thickBot="1"/>
    <row r="426" spans="1:4" ht="15.75" thickBot="1">
      <c r="A426" s="1" t="s">
        <v>0</v>
      </c>
      <c r="B426" s="10">
        <v>32</v>
      </c>
      <c r="C426" s="10"/>
      <c r="D426" s="2"/>
    </row>
    <row r="427" spans="1:4">
      <c r="A427" s="4"/>
      <c r="B427" s="3"/>
      <c r="C427" s="3"/>
      <c r="D427" s="5"/>
    </row>
    <row r="428" spans="1:4">
      <c r="A428" s="4" t="s">
        <v>4</v>
      </c>
      <c r="B428" s="3" t="s">
        <v>22</v>
      </c>
      <c r="C428" s="3" t="s">
        <v>2</v>
      </c>
      <c r="D428" s="5"/>
    </row>
    <row r="429" spans="1:4">
      <c r="A429" s="4">
        <v>10</v>
      </c>
      <c r="B429" s="3">
        <f>'Indtast dit nær maks'!$B$1*0.5</f>
        <v>65</v>
      </c>
      <c r="C429" s="3">
        <v>1</v>
      </c>
      <c r="D429" s="6"/>
    </row>
    <row r="430" spans="1:4">
      <c r="A430" s="4">
        <v>7</v>
      </c>
      <c r="B430" s="3">
        <f>'Indtast dit nær maks'!$B$1*0.6</f>
        <v>78</v>
      </c>
      <c r="C430" s="3">
        <v>1</v>
      </c>
      <c r="D430" s="6"/>
    </row>
    <row r="431" spans="1:4">
      <c r="A431" s="4">
        <v>3</v>
      </c>
      <c r="B431" s="3">
        <f>'Kun til beregning'!G36</f>
        <v>105</v>
      </c>
      <c r="C431" s="3">
        <f>'Kun til beregning'!D36</f>
        <v>5</v>
      </c>
      <c r="D431" s="6"/>
    </row>
    <row r="432" spans="1:4">
      <c r="A432" s="4">
        <v>3</v>
      </c>
      <c r="B432" s="3">
        <f>B431</f>
        <v>105</v>
      </c>
      <c r="C432" s="3">
        <f>C431</f>
        <v>5</v>
      </c>
      <c r="D432" s="6"/>
    </row>
    <row r="433" spans="1:4">
      <c r="A433" s="4">
        <v>3</v>
      </c>
      <c r="B433" s="3">
        <f>B432</f>
        <v>105</v>
      </c>
      <c r="C433" s="3">
        <f t="shared" ref="C433:C439" si="31">C432</f>
        <v>5</v>
      </c>
      <c r="D433" s="6"/>
    </row>
    <row r="434" spans="1:4">
      <c r="A434" s="4">
        <v>3</v>
      </c>
      <c r="B434" s="3">
        <f>'Kun til beregning'!H36</f>
        <v>115</v>
      </c>
      <c r="C434" s="3">
        <f t="shared" si="31"/>
        <v>5</v>
      </c>
      <c r="D434" s="6"/>
    </row>
    <row r="435" spans="1:4">
      <c r="A435" s="4">
        <v>3</v>
      </c>
      <c r="B435" s="3">
        <f>B434</f>
        <v>115</v>
      </c>
      <c r="C435" s="3">
        <f t="shared" si="31"/>
        <v>5</v>
      </c>
      <c r="D435" s="6"/>
    </row>
    <row r="436" spans="1:4">
      <c r="A436" s="4">
        <v>3</v>
      </c>
      <c r="B436" s="3">
        <f>B435</f>
        <v>115</v>
      </c>
      <c r="C436" s="3">
        <f t="shared" si="31"/>
        <v>5</v>
      </c>
      <c r="D436" s="6"/>
    </row>
    <row r="437" spans="1:4">
      <c r="A437" s="4">
        <v>3</v>
      </c>
      <c r="B437" s="3">
        <f>'Kun til beregning'!I36</f>
        <v>125</v>
      </c>
      <c r="C437" s="3">
        <f t="shared" si="31"/>
        <v>5</v>
      </c>
      <c r="D437" s="6"/>
    </row>
    <row r="438" spans="1:4">
      <c r="A438" s="4">
        <v>3</v>
      </c>
      <c r="B438" s="3">
        <f>B437</f>
        <v>125</v>
      </c>
      <c r="C438" s="3">
        <f t="shared" si="31"/>
        <v>5</v>
      </c>
      <c r="D438" s="6"/>
    </row>
    <row r="439" spans="1:4">
      <c r="A439" s="4">
        <v>3</v>
      </c>
      <c r="B439" s="3">
        <f>B438</f>
        <v>125</v>
      </c>
      <c r="C439" s="3">
        <f t="shared" si="31"/>
        <v>5</v>
      </c>
      <c r="D439" s="6"/>
    </row>
    <row r="440" spans="1:4" ht="15.75" thickBot="1">
      <c r="A440" s="7">
        <v>1</v>
      </c>
      <c r="B440" s="8">
        <f>'Kun til beregning'!J36</f>
        <v>135</v>
      </c>
      <c r="C440" s="8">
        <v>1</v>
      </c>
      <c r="D440" s="9"/>
    </row>
    <row r="442" spans="1:4">
      <c r="A442" s="11" t="s">
        <v>26</v>
      </c>
    </row>
    <row r="443" spans="1:4" ht="15.75" thickBot="1"/>
    <row r="444" spans="1:4" ht="15.75" thickBot="1">
      <c r="A444" s="1" t="s">
        <v>0</v>
      </c>
      <c r="B444" s="10">
        <v>33</v>
      </c>
      <c r="C444" s="10"/>
      <c r="D444" s="2"/>
    </row>
    <row r="445" spans="1:4">
      <c r="A445" s="4"/>
      <c r="B445" s="3"/>
      <c r="C445" s="3"/>
      <c r="D445" s="5"/>
    </row>
    <row r="446" spans="1:4">
      <c r="A446" s="4" t="s">
        <v>4</v>
      </c>
      <c r="B446" s="3" t="s">
        <v>22</v>
      </c>
      <c r="C446" s="3" t="s">
        <v>2</v>
      </c>
      <c r="D446" s="5"/>
    </row>
    <row r="447" spans="1:4">
      <c r="A447" s="4">
        <v>10</v>
      </c>
      <c r="B447" s="3">
        <f>'Indtast dit nær maks'!$B$1*0.5</f>
        <v>65</v>
      </c>
      <c r="C447" s="3">
        <v>1</v>
      </c>
      <c r="D447" s="6"/>
    </row>
    <row r="448" spans="1:4">
      <c r="A448" s="4">
        <v>7</v>
      </c>
      <c r="B448" s="3">
        <f>'Indtast dit nær maks'!$B$1*0.6</f>
        <v>78</v>
      </c>
      <c r="C448" s="3">
        <v>1</v>
      </c>
      <c r="D448" s="6"/>
    </row>
    <row r="449" spans="1:4">
      <c r="A449" s="4">
        <v>3</v>
      </c>
      <c r="B449" s="3">
        <f>'Kun til beregning'!G37</f>
        <v>117.5</v>
      </c>
      <c r="C449" s="3">
        <f>'Kun til beregning'!D37</f>
        <v>2</v>
      </c>
      <c r="D449" s="6"/>
    </row>
    <row r="450" spans="1:4">
      <c r="A450" s="4">
        <v>5</v>
      </c>
      <c r="B450" s="3">
        <f>B449</f>
        <v>117.5</v>
      </c>
      <c r="C450" s="3">
        <f>C449</f>
        <v>2</v>
      </c>
      <c r="D450" s="6"/>
    </row>
    <row r="451" spans="1:4">
      <c r="A451" s="4">
        <v>3</v>
      </c>
      <c r="B451" s="3">
        <f>B450</f>
        <v>117.5</v>
      </c>
      <c r="C451" s="3">
        <f t="shared" ref="C451:C454" si="32">C450</f>
        <v>2</v>
      </c>
      <c r="D451" s="6"/>
    </row>
    <row r="452" spans="1:4">
      <c r="A452" s="4">
        <v>3</v>
      </c>
      <c r="B452" s="3">
        <f>'Kun til beregning'!H37</f>
        <v>127.5</v>
      </c>
      <c r="C452" s="3">
        <f t="shared" si="32"/>
        <v>2</v>
      </c>
      <c r="D452" s="6"/>
    </row>
    <row r="453" spans="1:4">
      <c r="A453" s="4">
        <v>5</v>
      </c>
      <c r="B453" s="3">
        <f>B452</f>
        <v>127.5</v>
      </c>
      <c r="C453" s="3">
        <f t="shared" si="32"/>
        <v>2</v>
      </c>
      <c r="D453" s="6"/>
    </row>
    <row r="454" spans="1:4">
      <c r="A454" s="4">
        <v>3</v>
      </c>
      <c r="B454" s="3">
        <f>B453</f>
        <v>127.5</v>
      </c>
      <c r="C454" s="3">
        <f t="shared" si="32"/>
        <v>2</v>
      </c>
      <c r="D454" s="6"/>
    </row>
    <row r="455" spans="1:4" ht="15.75" thickBot="1">
      <c r="A455" s="7">
        <v>1</v>
      </c>
      <c r="B455" s="8">
        <f>'Kun til beregning'!J37</f>
        <v>137.5</v>
      </c>
      <c r="C455" s="8">
        <v>1</v>
      </c>
      <c r="D455" s="9"/>
    </row>
    <row r="457" spans="1:4" ht="15.75" thickBot="1"/>
    <row r="458" spans="1:4" ht="15.75" thickBot="1">
      <c r="A458" s="1" t="s">
        <v>0</v>
      </c>
      <c r="B458" s="10">
        <v>34</v>
      </c>
      <c r="C458" s="10"/>
      <c r="D458" s="2"/>
    </row>
    <row r="459" spans="1:4">
      <c r="A459" s="4"/>
      <c r="B459" s="3"/>
      <c r="C459" s="3"/>
      <c r="D459" s="5"/>
    </row>
    <row r="460" spans="1:4">
      <c r="A460" s="4" t="s">
        <v>4</v>
      </c>
      <c r="B460" s="3" t="s">
        <v>22</v>
      </c>
      <c r="C460" s="3" t="s">
        <v>2</v>
      </c>
      <c r="D460" s="5"/>
    </row>
    <row r="461" spans="1:4">
      <c r="A461" s="4">
        <v>10</v>
      </c>
      <c r="B461" s="3">
        <f>'Indtast dit nær maks'!$B$1*0.5</f>
        <v>65</v>
      </c>
      <c r="C461" s="3">
        <v>1</v>
      </c>
      <c r="D461" s="6"/>
    </row>
    <row r="462" spans="1:4">
      <c r="A462" s="4">
        <v>7</v>
      </c>
      <c r="B462" s="3">
        <f>'Indtast dit nær maks'!$B$1*0.6</f>
        <v>78</v>
      </c>
      <c r="C462" s="3">
        <v>1</v>
      </c>
      <c r="D462" s="6"/>
    </row>
    <row r="463" spans="1:4">
      <c r="A463" s="4">
        <v>2</v>
      </c>
      <c r="B463" s="3">
        <f>B464-'Kun til beregning'!C38</f>
        <v>115</v>
      </c>
      <c r="C463" s="3">
        <f>'Kun til beregning'!D38</f>
        <v>3</v>
      </c>
      <c r="D463" s="6"/>
    </row>
    <row r="464" spans="1:4">
      <c r="A464" s="4">
        <v>2</v>
      </c>
      <c r="B464" s="3">
        <f>B465-'Kun til beregning'!C38</f>
        <v>122.5</v>
      </c>
      <c r="C464" s="3">
        <f>C463</f>
        <v>3</v>
      </c>
      <c r="D464" s="6"/>
    </row>
    <row r="465" spans="1:4">
      <c r="A465" s="4">
        <v>2</v>
      </c>
      <c r="B465" s="3">
        <f>'Kun til beregning'!G38</f>
        <v>130</v>
      </c>
      <c r="C465" s="3">
        <f t="shared" ref="C465" si="33">C464</f>
        <v>3</v>
      </c>
      <c r="D465" s="6"/>
    </row>
    <row r="466" spans="1:4" ht="15.75" thickBot="1">
      <c r="A466" s="7">
        <v>1</v>
      </c>
      <c r="B466" s="8">
        <f>'Kun til beregning'!J38</f>
        <v>137.5</v>
      </c>
      <c r="C466" s="8">
        <v>1</v>
      </c>
      <c r="D466" s="9"/>
    </row>
    <row r="468" spans="1:4" ht="15.75" thickBot="1"/>
    <row r="469" spans="1:4" ht="15.75" thickBot="1">
      <c r="A469" s="1" t="s">
        <v>0</v>
      </c>
      <c r="B469" s="10">
        <v>35</v>
      </c>
      <c r="C469" s="10"/>
      <c r="D469" s="2"/>
    </row>
    <row r="470" spans="1:4">
      <c r="A470" s="4"/>
      <c r="B470" s="3"/>
      <c r="C470" s="3"/>
      <c r="D470" s="5"/>
    </row>
    <row r="471" spans="1:4">
      <c r="A471" s="4" t="s">
        <v>4</v>
      </c>
      <c r="B471" s="3" t="s">
        <v>22</v>
      </c>
      <c r="C471" s="3" t="s">
        <v>2</v>
      </c>
      <c r="D471" s="5"/>
    </row>
    <row r="472" spans="1:4">
      <c r="A472" s="4">
        <v>10</v>
      </c>
      <c r="B472" s="3">
        <f>'Indtast dit nær maks'!$B$1*0.5</f>
        <v>65</v>
      </c>
      <c r="C472" s="3">
        <v>1</v>
      </c>
      <c r="D472" s="6"/>
    </row>
    <row r="473" spans="1:4">
      <c r="A473" s="4">
        <v>7</v>
      </c>
      <c r="B473" s="3">
        <f>'Indtast dit nær maks'!$B$1*0.6</f>
        <v>78</v>
      </c>
      <c r="C473" s="3">
        <v>1</v>
      </c>
      <c r="D473" s="6"/>
    </row>
    <row r="474" spans="1:4">
      <c r="A474" s="4">
        <v>3</v>
      </c>
      <c r="B474" s="3">
        <f>B475-'Kun til beregning'!C39</f>
        <v>115</v>
      </c>
      <c r="C474" s="3">
        <f>'Kun til beregning'!D39</f>
        <v>2</v>
      </c>
      <c r="D474" s="6"/>
    </row>
    <row r="475" spans="1:4">
      <c r="A475" s="4">
        <v>5</v>
      </c>
      <c r="B475" s="3">
        <f>B476-'Kun til beregning'!C39</f>
        <v>122.5</v>
      </c>
      <c r="C475" s="3">
        <f>C474</f>
        <v>2</v>
      </c>
      <c r="D475" s="6"/>
    </row>
    <row r="476" spans="1:4">
      <c r="A476" s="4">
        <v>3</v>
      </c>
      <c r="B476" s="3">
        <f>'Kun til beregning'!G39</f>
        <v>130</v>
      </c>
      <c r="C476" s="3">
        <f t="shared" ref="C476" si="34">C475</f>
        <v>2</v>
      </c>
      <c r="D476" s="6"/>
    </row>
    <row r="477" spans="1:4" ht="15.75" thickBot="1">
      <c r="A477" s="7">
        <v>1</v>
      </c>
      <c r="B477" s="8">
        <f>'Kun til beregning'!J39</f>
        <v>137.5</v>
      </c>
      <c r="C477" s="8">
        <v>1</v>
      </c>
      <c r="D477" s="9"/>
    </row>
    <row r="479" spans="1:4" ht="15.75" thickBot="1"/>
    <row r="480" spans="1:4" ht="15.75" thickBot="1">
      <c r="A480" s="1" t="s">
        <v>0</v>
      </c>
      <c r="B480" s="10">
        <v>36</v>
      </c>
      <c r="C480" s="10"/>
      <c r="D480" s="2"/>
    </row>
    <row r="481" spans="1:4">
      <c r="A481" s="4"/>
      <c r="B481" s="3"/>
      <c r="C481" s="3"/>
      <c r="D481" s="5"/>
    </row>
    <row r="482" spans="1:4">
      <c r="A482" s="4" t="s">
        <v>4</v>
      </c>
      <c r="B482" s="3" t="s">
        <v>22</v>
      </c>
      <c r="C482" s="3" t="s">
        <v>2</v>
      </c>
      <c r="D482" s="5"/>
    </row>
    <row r="483" spans="1:4">
      <c r="A483" s="4">
        <v>10</v>
      </c>
      <c r="B483" s="3">
        <f>'Indtast dit nær maks'!$B$1*0.5</f>
        <v>65</v>
      </c>
      <c r="C483" s="3">
        <v>1</v>
      </c>
      <c r="D483" s="6"/>
    </row>
    <row r="484" spans="1:4">
      <c r="A484" s="4">
        <v>7</v>
      </c>
      <c r="B484" s="3">
        <f>'Indtast dit nær maks'!$B$1*0.6</f>
        <v>78</v>
      </c>
      <c r="C484" s="3">
        <v>1</v>
      </c>
      <c r="D484" s="6"/>
    </row>
    <row r="485" spans="1:4">
      <c r="A485" s="4">
        <v>2</v>
      </c>
      <c r="B485" s="3">
        <f>'Kun til beregning'!G40</f>
        <v>117.5</v>
      </c>
      <c r="C485" s="3">
        <f>'Kun til beregning'!D40</f>
        <v>3</v>
      </c>
      <c r="D485" s="6"/>
    </row>
    <row r="486" spans="1:4">
      <c r="A486" s="4">
        <v>3</v>
      </c>
      <c r="B486" s="3">
        <f>B485</f>
        <v>117.5</v>
      </c>
      <c r="C486" s="3">
        <f>C485</f>
        <v>3</v>
      </c>
      <c r="D486" s="6"/>
    </row>
    <row r="487" spans="1:4">
      <c r="A487" s="4">
        <v>2</v>
      </c>
      <c r="B487" s="3">
        <f>B486</f>
        <v>117.5</v>
      </c>
      <c r="C487" s="3">
        <f t="shared" ref="C487:C490" si="35">C486</f>
        <v>3</v>
      </c>
      <c r="D487" s="6"/>
    </row>
    <row r="488" spans="1:4">
      <c r="A488" s="4">
        <v>2</v>
      </c>
      <c r="B488" s="3">
        <f>'Kun til beregning'!H40</f>
        <v>127.5</v>
      </c>
      <c r="C488" s="3">
        <f t="shared" si="35"/>
        <v>3</v>
      </c>
      <c r="D488" s="6"/>
    </row>
    <row r="489" spans="1:4">
      <c r="A489" s="4">
        <v>3</v>
      </c>
      <c r="B489" s="3">
        <f>B488</f>
        <v>127.5</v>
      </c>
      <c r="C489" s="3">
        <f t="shared" si="35"/>
        <v>3</v>
      </c>
      <c r="D489" s="6"/>
    </row>
    <row r="490" spans="1:4">
      <c r="A490" s="4">
        <v>2</v>
      </c>
      <c r="B490" s="3">
        <f>B489</f>
        <v>127.5</v>
      </c>
      <c r="C490" s="3">
        <f t="shared" si="35"/>
        <v>3</v>
      </c>
      <c r="D490" s="6"/>
    </row>
    <row r="491" spans="1:4" ht="15.75" thickBot="1">
      <c r="A491" s="7">
        <v>1</v>
      </c>
      <c r="B491" s="8">
        <f>'Kun til beregning'!J40</f>
        <v>137.5</v>
      </c>
      <c r="C491" s="8">
        <v>1</v>
      </c>
      <c r="D491" s="9"/>
    </row>
    <row r="493" spans="1:4" ht="15.75" thickBot="1"/>
    <row r="494" spans="1:4" ht="15.75" thickBot="1">
      <c r="A494" s="1" t="s">
        <v>0</v>
      </c>
      <c r="B494" s="10">
        <v>37</v>
      </c>
      <c r="C494" s="10"/>
      <c r="D494" s="2"/>
    </row>
    <row r="495" spans="1:4">
      <c r="A495" s="4"/>
      <c r="B495" s="3"/>
      <c r="C495" s="3"/>
      <c r="D495" s="5"/>
    </row>
    <row r="496" spans="1:4">
      <c r="A496" s="4" t="s">
        <v>4</v>
      </c>
      <c r="B496" s="3" t="s">
        <v>22</v>
      </c>
      <c r="C496" s="3" t="s">
        <v>2</v>
      </c>
      <c r="D496" s="5"/>
    </row>
    <row r="497" spans="1:4">
      <c r="A497" s="4">
        <v>10</v>
      </c>
      <c r="B497" s="3">
        <f>'Indtast dit nær maks'!$B$1*0.5</f>
        <v>65</v>
      </c>
      <c r="C497" s="3">
        <v>1</v>
      </c>
      <c r="D497" s="6"/>
    </row>
    <row r="498" spans="1:4">
      <c r="A498" s="4">
        <v>7</v>
      </c>
      <c r="B498" s="3">
        <f>'Indtast dit nær maks'!$B$1*0.6</f>
        <v>78</v>
      </c>
      <c r="C498" s="3">
        <v>1</v>
      </c>
      <c r="D498" s="6"/>
    </row>
    <row r="499" spans="1:4">
      <c r="A499" s="4">
        <v>2</v>
      </c>
      <c r="B499" s="3">
        <f>'Kun til beregning'!G41</f>
        <v>117.5</v>
      </c>
      <c r="C499" s="3">
        <f>'Kun til beregning'!D41</f>
        <v>3</v>
      </c>
      <c r="D499" s="6"/>
    </row>
    <row r="500" spans="1:4">
      <c r="A500" s="4">
        <v>3</v>
      </c>
      <c r="B500" s="3">
        <f>B499</f>
        <v>117.5</v>
      </c>
      <c r="C500" s="3">
        <f>C499</f>
        <v>3</v>
      </c>
      <c r="D500" s="6"/>
    </row>
    <row r="501" spans="1:4">
      <c r="A501" s="4">
        <v>2</v>
      </c>
      <c r="B501" s="3">
        <f>B500</f>
        <v>117.5</v>
      </c>
      <c r="C501" s="3">
        <f t="shared" ref="C501:C504" si="36">C500</f>
        <v>3</v>
      </c>
      <c r="D501" s="6"/>
    </row>
    <row r="502" spans="1:4">
      <c r="A502" s="4">
        <v>2</v>
      </c>
      <c r="B502" s="3">
        <f>'Kun til beregning'!H41</f>
        <v>127.5</v>
      </c>
      <c r="C502" s="3">
        <f t="shared" si="36"/>
        <v>3</v>
      </c>
      <c r="D502" s="6"/>
    </row>
    <row r="503" spans="1:4">
      <c r="A503" s="4">
        <v>3</v>
      </c>
      <c r="B503" s="3">
        <f>B502</f>
        <v>127.5</v>
      </c>
      <c r="C503" s="3">
        <f t="shared" si="36"/>
        <v>3</v>
      </c>
      <c r="D503" s="6"/>
    </row>
    <row r="504" spans="1:4">
      <c r="A504" s="4">
        <v>2</v>
      </c>
      <c r="B504" s="3">
        <f>B503</f>
        <v>127.5</v>
      </c>
      <c r="C504" s="3">
        <f t="shared" si="36"/>
        <v>3</v>
      </c>
      <c r="D504" s="6"/>
    </row>
    <row r="505" spans="1:4" ht="15.75" thickBot="1">
      <c r="A505" s="7">
        <v>1</v>
      </c>
      <c r="B505" s="8">
        <f>'Kun til beregning'!J41</f>
        <v>137.5</v>
      </c>
      <c r="C505" s="8">
        <v>1</v>
      </c>
      <c r="D505" s="9"/>
    </row>
    <row r="507" spans="1:4" ht="15.75" thickBot="1"/>
    <row r="508" spans="1:4" ht="15.75" thickBot="1">
      <c r="A508" s="1" t="s">
        <v>0</v>
      </c>
      <c r="B508" s="10">
        <v>38</v>
      </c>
      <c r="C508" s="10"/>
      <c r="D508" s="2"/>
    </row>
    <row r="509" spans="1:4">
      <c r="A509" s="4"/>
      <c r="B509" s="3"/>
      <c r="C509" s="3"/>
      <c r="D509" s="5"/>
    </row>
    <row r="510" spans="1:4">
      <c r="A510" s="4" t="s">
        <v>4</v>
      </c>
      <c r="B510" s="3" t="s">
        <v>22</v>
      </c>
      <c r="C510" s="3" t="s">
        <v>2</v>
      </c>
      <c r="D510" s="5"/>
    </row>
    <row r="511" spans="1:4">
      <c r="A511" s="4">
        <v>10</v>
      </c>
      <c r="B511" s="3">
        <f>'Indtast dit nær maks'!$B$1*0.5</f>
        <v>65</v>
      </c>
      <c r="C511" s="3">
        <v>1</v>
      </c>
      <c r="D511" s="6"/>
    </row>
    <row r="512" spans="1:4">
      <c r="A512" s="4">
        <v>7</v>
      </c>
      <c r="B512" s="3">
        <f>'Indtast dit nær maks'!$B$1*0.6</f>
        <v>78</v>
      </c>
      <c r="C512" s="3">
        <v>1</v>
      </c>
      <c r="D512" s="6"/>
    </row>
    <row r="513" spans="1:4">
      <c r="A513" s="4">
        <v>3</v>
      </c>
      <c r="B513" s="3">
        <f>'Kun til beregning'!G42</f>
        <v>117.5</v>
      </c>
      <c r="C513" s="3">
        <f>'Kun til beregning'!D42</f>
        <v>3</v>
      </c>
      <c r="D513" s="6"/>
    </row>
    <row r="514" spans="1:4">
      <c r="A514" s="4">
        <v>5</v>
      </c>
      <c r="B514" s="3">
        <f>B513</f>
        <v>117.5</v>
      </c>
      <c r="C514" s="3">
        <f>C513</f>
        <v>3</v>
      </c>
      <c r="D514" s="6"/>
    </row>
    <row r="515" spans="1:4">
      <c r="A515" s="4">
        <v>3</v>
      </c>
      <c r="B515" s="3">
        <f>B514</f>
        <v>117.5</v>
      </c>
      <c r="C515" s="3">
        <f t="shared" ref="C515:C518" si="37">C514</f>
        <v>3</v>
      </c>
      <c r="D515" s="6"/>
    </row>
    <row r="516" spans="1:4">
      <c r="A516" s="4">
        <v>3</v>
      </c>
      <c r="B516" s="3">
        <f>'Kun til beregning'!H42</f>
        <v>127.5</v>
      </c>
      <c r="C516" s="3">
        <f t="shared" si="37"/>
        <v>3</v>
      </c>
      <c r="D516" s="6"/>
    </row>
    <row r="517" spans="1:4">
      <c r="A517" s="4">
        <v>5</v>
      </c>
      <c r="B517" s="3">
        <f>B516</f>
        <v>127.5</v>
      </c>
      <c r="C517" s="3">
        <f t="shared" si="37"/>
        <v>3</v>
      </c>
      <c r="D517" s="6"/>
    </row>
    <row r="518" spans="1:4">
      <c r="A518" s="4">
        <v>3</v>
      </c>
      <c r="B518" s="3">
        <f>B517</f>
        <v>127.5</v>
      </c>
      <c r="C518" s="3">
        <f t="shared" si="37"/>
        <v>3</v>
      </c>
      <c r="D518" s="6"/>
    </row>
    <row r="519" spans="1:4" ht="15.75" thickBot="1">
      <c r="A519" s="7">
        <v>1</v>
      </c>
      <c r="B519" s="8">
        <f>'Kun til beregning'!J42</f>
        <v>137.5</v>
      </c>
      <c r="C519" s="8">
        <v>1</v>
      </c>
      <c r="D519" s="9"/>
    </row>
    <row r="521" spans="1:4" ht="15.75" thickBot="1"/>
    <row r="522" spans="1:4" ht="15.75" thickBot="1">
      <c r="A522" s="1" t="s">
        <v>0</v>
      </c>
      <c r="B522" s="10">
        <v>39</v>
      </c>
      <c r="C522" s="10"/>
      <c r="D522" s="2"/>
    </row>
    <row r="523" spans="1:4">
      <c r="A523" s="4"/>
      <c r="B523" s="3"/>
      <c r="C523" s="3"/>
      <c r="D523" s="5"/>
    </row>
    <row r="524" spans="1:4">
      <c r="A524" s="4" t="s">
        <v>4</v>
      </c>
      <c r="B524" s="3" t="s">
        <v>22</v>
      </c>
      <c r="C524" s="3" t="s">
        <v>2</v>
      </c>
      <c r="D524" s="5"/>
    </row>
    <row r="525" spans="1:4">
      <c r="A525" s="4">
        <v>10</v>
      </c>
      <c r="B525" s="3">
        <f>'Indtast dit nær maks'!$B$1*0.5</f>
        <v>65</v>
      </c>
      <c r="C525" s="3">
        <v>1</v>
      </c>
      <c r="D525" s="6"/>
    </row>
    <row r="526" spans="1:4">
      <c r="A526" s="4">
        <v>7</v>
      </c>
      <c r="B526" s="3">
        <f>'Indtast dit nær maks'!$B$1*0.6</f>
        <v>78</v>
      </c>
      <c r="C526" s="3">
        <v>1</v>
      </c>
      <c r="D526" s="6"/>
    </row>
    <row r="527" spans="1:4">
      <c r="A527" s="4">
        <v>2</v>
      </c>
      <c r="B527" s="3">
        <f>B528-'Kun til beregning'!C43</f>
        <v>115</v>
      </c>
      <c r="C527" s="3">
        <f>'Kun til beregning'!D43</f>
        <v>2</v>
      </c>
      <c r="D527" s="6"/>
    </row>
    <row r="528" spans="1:4">
      <c r="A528" s="4">
        <v>3</v>
      </c>
      <c r="B528" s="3">
        <f>B529-'Kun til beregning'!C43</f>
        <v>122.5</v>
      </c>
      <c r="C528" s="3">
        <f>C527</f>
        <v>2</v>
      </c>
      <c r="D528" s="6"/>
    </row>
    <row r="529" spans="1:4">
      <c r="A529" s="4">
        <v>2</v>
      </c>
      <c r="B529" s="3">
        <f>'Kun til beregning'!G43</f>
        <v>130</v>
      </c>
      <c r="C529" s="3">
        <f t="shared" ref="C529" si="38">C528</f>
        <v>2</v>
      </c>
      <c r="D529" s="6"/>
    </row>
    <row r="530" spans="1:4" ht="15.75" thickBot="1">
      <c r="A530" s="7">
        <v>1</v>
      </c>
      <c r="B530" s="8">
        <f>'Kun til beregning'!J43</f>
        <v>137.5</v>
      </c>
      <c r="C530" s="8">
        <v>1</v>
      </c>
      <c r="D530" s="9"/>
    </row>
    <row r="532" spans="1:4" ht="15.75" thickBot="1"/>
    <row r="533" spans="1:4" ht="15.75" thickBot="1">
      <c r="A533" s="1" t="s">
        <v>0</v>
      </c>
      <c r="B533" s="10">
        <v>40</v>
      </c>
      <c r="C533" s="10"/>
      <c r="D533" s="2"/>
    </row>
    <row r="534" spans="1:4">
      <c r="A534" s="4"/>
      <c r="B534" s="3"/>
      <c r="C534" s="3"/>
      <c r="D534" s="5"/>
    </row>
    <row r="535" spans="1:4">
      <c r="A535" s="4" t="s">
        <v>4</v>
      </c>
      <c r="B535" s="3" t="s">
        <v>22</v>
      </c>
      <c r="C535" s="3" t="s">
        <v>2</v>
      </c>
      <c r="D535" s="5"/>
    </row>
    <row r="536" spans="1:4">
      <c r="A536" s="4">
        <v>10</v>
      </c>
      <c r="B536" s="3">
        <f>'Indtast dit nær maks'!$B$1*0.5</f>
        <v>65</v>
      </c>
      <c r="C536" s="3">
        <v>1</v>
      </c>
      <c r="D536" s="6"/>
    </row>
    <row r="537" spans="1:4">
      <c r="A537" s="4">
        <v>7</v>
      </c>
      <c r="B537" s="3">
        <f>'Indtast dit nær maks'!$B$1*0.6</f>
        <v>78</v>
      </c>
      <c r="C537" s="3">
        <v>1</v>
      </c>
      <c r="D537" s="6"/>
    </row>
    <row r="538" spans="1:4">
      <c r="A538" s="4">
        <v>2</v>
      </c>
      <c r="B538" s="3">
        <f>'Kun til beregning'!G44</f>
        <v>117.5</v>
      </c>
      <c r="C538" s="3">
        <f>'Kun til beregning'!D44</f>
        <v>3</v>
      </c>
      <c r="D538" s="6"/>
    </row>
    <row r="539" spans="1:4">
      <c r="A539" s="4">
        <v>3</v>
      </c>
      <c r="B539" s="3">
        <f>B538</f>
        <v>117.5</v>
      </c>
      <c r="C539" s="3">
        <f>C538</f>
        <v>3</v>
      </c>
      <c r="D539" s="6"/>
    </row>
    <row r="540" spans="1:4">
      <c r="A540" s="4">
        <v>2</v>
      </c>
      <c r="B540" s="3">
        <f>B539</f>
        <v>117.5</v>
      </c>
      <c r="C540" s="3">
        <f t="shared" ref="C540:C543" si="39">C539</f>
        <v>3</v>
      </c>
      <c r="D540" s="6"/>
    </row>
    <row r="541" spans="1:4">
      <c r="A541" s="4">
        <v>2</v>
      </c>
      <c r="B541" s="3">
        <f>'Kun til beregning'!H44</f>
        <v>127.5</v>
      </c>
      <c r="C541" s="3">
        <f t="shared" si="39"/>
        <v>3</v>
      </c>
      <c r="D541" s="6"/>
    </row>
    <row r="542" spans="1:4">
      <c r="A542" s="4">
        <v>3</v>
      </c>
      <c r="B542" s="3">
        <f>B541</f>
        <v>127.5</v>
      </c>
      <c r="C542" s="3">
        <f t="shared" si="39"/>
        <v>3</v>
      </c>
      <c r="D542" s="6"/>
    </row>
    <row r="543" spans="1:4">
      <c r="A543" s="4">
        <v>2</v>
      </c>
      <c r="B543" s="3">
        <f>B542</f>
        <v>127.5</v>
      </c>
      <c r="C543" s="3">
        <f t="shared" si="39"/>
        <v>3</v>
      </c>
      <c r="D543" s="6"/>
    </row>
    <row r="544" spans="1:4" ht="15.75" thickBot="1">
      <c r="A544" s="7">
        <v>1</v>
      </c>
      <c r="B544" s="8">
        <f>'Kun til beregning'!J44</f>
        <v>137.5</v>
      </c>
      <c r="C544" s="8">
        <v>1</v>
      </c>
      <c r="D544" s="9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Kun til beregning</vt:lpstr>
      <vt:lpstr>Indtast dit nær maks</vt:lpstr>
      <vt:lpstr>Træningerne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LARSERGUD</dc:creator>
  <cp:lastModifiedBy>LARSERGUD</cp:lastModifiedBy>
  <dcterms:created xsi:type="dcterms:W3CDTF">2009-12-30T17:07:58Z</dcterms:created>
  <dcterms:modified xsi:type="dcterms:W3CDTF">2009-12-31T08:03:18Z</dcterms:modified>
</cp:coreProperties>
</file>