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charts/chart4.xml" ContentType="application/vnd.openxmlformats-officedocument.drawingml.chart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Default Extension="png" ContentType="image/png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comments3.xml" ContentType="application/vnd.openxmlformats-officedocument.spreadsheetml.comments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charts/chart6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L6" i="1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4"/>
  <c r="G35"/>
  <c r="G36"/>
  <c r="G37"/>
  <c r="G38"/>
  <c r="E5"/>
  <c r="E6"/>
  <c r="E7"/>
  <c r="E4"/>
  <c r="E8"/>
  <c r="F5"/>
  <c r="F6"/>
  <c r="F7"/>
  <c r="F4"/>
  <c r="F8"/>
  <c r="E17"/>
  <c r="E16"/>
  <c r="E18"/>
  <c r="E19"/>
  <c r="E20"/>
  <c r="F17"/>
  <c r="F16"/>
  <c r="F18"/>
  <c r="F19"/>
  <c r="F20"/>
  <c r="E44"/>
  <c r="E40"/>
  <c r="E41"/>
  <c r="E45" s="1"/>
  <c r="E42"/>
  <c r="E43"/>
  <c r="F44"/>
  <c r="F40"/>
  <c r="F41"/>
  <c r="F42"/>
  <c r="F43"/>
  <c r="E10"/>
  <c r="E11"/>
  <c r="E12"/>
  <c r="H12" s="1"/>
  <c r="E13"/>
  <c r="E14"/>
  <c r="F10"/>
  <c r="F11"/>
  <c r="F12"/>
  <c r="F13"/>
  <c r="F14"/>
  <c r="E22"/>
  <c r="E23"/>
  <c r="E24"/>
  <c r="E27" s="1"/>
  <c r="E25"/>
  <c r="E26"/>
  <c r="F22"/>
  <c r="F23"/>
  <c r="F24"/>
  <c r="H24" s="1"/>
  <c r="F25"/>
  <c r="H25" s="1"/>
  <c r="F26"/>
  <c r="E28"/>
  <c r="E29"/>
  <c r="E30"/>
  <c r="E31"/>
  <c r="E32"/>
  <c r="F28"/>
  <c r="F29"/>
  <c r="F30"/>
  <c r="F31"/>
  <c r="F32"/>
  <c r="E34"/>
  <c r="E35"/>
  <c r="E36"/>
  <c r="E37"/>
  <c r="E38"/>
  <c r="F34"/>
  <c r="F35"/>
  <c r="F36"/>
  <c r="F37"/>
  <c r="F38"/>
  <c r="H8"/>
  <c r="H44"/>
  <c r="H43"/>
  <c r="H42"/>
  <c r="H41"/>
  <c r="H38"/>
  <c r="H37"/>
  <c r="H36"/>
  <c r="H32"/>
  <c r="H26"/>
  <c r="H14"/>
  <c r="C4" i="16"/>
  <c r="H16" i="1" l="1"/>
  <c r="H17"/>
  <c r="H18"/>
  <c r="H19"/>
  <c r="H20"/>
  <c r="H28"/>
  <c r="H29"/>
  <c r="H31"/>
  <c r="F39"/>
  <c r="H35"/>
  <c r="F45"/>
  <c r="H34"/>
  <c r="H13"/>
  <c r="H11"/>
  <c r="H7"/>
  <c r="G45"/>
  <c r="H40"/>
  <c r="G39"/>
  <c r="E39"/>
  <c r="H30"/>
  <c r="G33"/>
  <c r="H23"/>
  <c r="F27"/>
  <c r="G27"/>
  <c r="H22"/>
  <c r="G21"/>
  <c r="F33"/>
  <c r="E33"/>
  <c r="E21"/>
  <c r="H45"/>
  <c r="J45" s="1"/>
  <c r="F21"/>
  <c r="F15"/>
  <c r="E15"/>
  <c r="G15"/>
  <c r="H6"/>
  <c r="H10"/>
  <c r="G9"/>
  <c r="F9"/>
  <c r="H5"/>
  <c r="E9"/>
  <c r="H4"/>
  <c r="K45"/>
  <c r="H9" l="1"/>
  <c r="L9" s="1"/>
  <c r="H15"/>
  <c r="H21"/>
  <c r="J21" s="1"/>
  <c r="H39"/>
  <c r="L45"/>
  <c r="L39"/>
  <c r="H33"/>
  <c r="L33" s="1"/>
  <c r="H27"/>
  <c r="L27" s="1"/>
  <c r="F46"/>
  <c r="K21"/>
  <c r="L21"/>
  <c r="E46"/>
  <c r="L15"/>
  <c r="J15"/>
  <c r="G46"/>
  <c r="K9"/>
  <c r="K15"/>
  <c r="J9"/>
  <c r="J33"/>
  <c r="J39" l="1"/>
  <c r="K39"/>
  <c r="K27"/>
  <c r="H46"/>
  <c r="G47" s="1"/>
  <c r="K33"/>
  <c r="J27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</rPr>
          <t>Skal ikke indtastes. Denne værdi beregnes af program.</t>
        </r>
        <r>
          <rPr>
            <sz val="8"/>
            <color indexed="81"/>
            <rFont val="Tahoma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</rPr>
          <t xml:space="preserve">Fedt % målt med tang eller på vægt med fedtprocent udregning. </t>
        </r>
        <r>
          <rPr>
            <sz val="8"/>
            <color indexed="81"/>
            <rFont val="Tahoma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</rPr>
          <t xml:space="preserve">Mindste mål, man skal løfte sig op og trække maven ind.
</t>
        </r>
        <r>
          <rPr>
            <sz val="8"/>
            <color indexed="81"/>
            <rFont val="Tahoma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</rPr>
          <t xml:space="preserve">Største mål, måles hvor enden er størst.
</t>
        </r>
        <r>
          <rPr>
            <sz val="8"/>
            <color indexed="81"/>
            <rFont val="Tahoma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</rPr>
          <t>Største mål med flexet ben.</t>
        </r>
        <r>
          <rPr>
            <sz val="8"/>
            <color indexed="81"/>
            <rFont val="Tahoma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</rPr>
          <t>Største mål på højeste biceps peak med flexet arm.</t>
        </r>
        <r>
          <rPr>
            <sz val="8"/>
            <color indexed="81"/>
            <rFont val="Tahoma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<sst xmlns="http://schemas.openxmlformats.org/spreadsheetml/2006/main" count="688" uniqueCount="651">
  <si>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</si>
  <si>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</si>
  <si>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</si>
  <si>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</si>
  <si>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</si>
  <si>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</si>
  <si>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</si>
  <si>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</si>
  <si>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</si>
  <si>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</si>
  <si>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</si>
  <si>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</si>
  <si>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</si>
  <si>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</si>
  <si>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</si>
  <si>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</si>
  <si>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</si>
  <si>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</si>
  <si>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</si>
  <si>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</si>
  <si>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</si>
  <si>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</si>
  <si>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</si>
  <si>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</si>
  <si>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</si>
  <si>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</si>
  <si>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</si>
  <si>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</si>
  <si>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</si>
  <si>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</si>
  <si>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</si>
  <si>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</si>
  <si>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</si>
  <si>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</si>
  <si>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</si>
  <si>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</si>
  <si>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</si>
  <si>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</si>
  <si>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</si>
  <si>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</si>
  <si>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</si>
  <si>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</si>
  <si>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</si>
  <si>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</si>
  <si>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</si>
  <si>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</si>
  <si>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</si>
  <si>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</si>
  <si>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</si>
  <si>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</si>
  <si>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</si>
  <si>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</si>
  <si>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</si>
  <si>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</si>
  <si>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</si>
  <si>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</si>
  <si>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</si>
  <si>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</si>
  <si>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</si>
  <si>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</si>
  <si>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</si>
  <si>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</si>
  <si>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</si>
  <si>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</si>
  <si>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</si>
  <si>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</si>
  <si>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</si>
  <si>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</si>
  <si>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</si>
  <si>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</si>
  <si>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</si>
  <si>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</si>
  <si>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</si>
  <si>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</si>
  <si>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</si>
  <si>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</si>
  <si>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</si>
  <si>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</si>
  <si>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</si>
  <si>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</si>
  <si>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</si>
  <si>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</si>
  <si>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</si>
  <si>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</si>
  <si>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</si>
  <si>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</si>
  <si>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</si>
  <si>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</si>
  <si>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</si>
  <si>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</si>
  <si>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</si>
  <si>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</si>
  <si>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</si>
  <si>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</si>
  <si>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</si>
  <si>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</si>
  <si>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</si>
  <si>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</si>
  <si>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</si>
  <si>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</si>
  <si>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</si>
  <si>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</si>
  <si>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</si>
  <si>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</si>
  <si>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</si>
  <si>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</si>
  <si>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</si>
  <si>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</si>
  <si>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</si>
  <si>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</si>
  <si>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</si>
  <si>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</si>
  <si>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</si>
  <si>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</si>
  <si>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</si>
  <si>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</si>
  <si>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</si>
  <si>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</si>
  <si>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</si>
  <si>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</si>
  <si>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</si>
  <si>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</si>
  <si>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</si>
  <si>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</si>
  <si>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</si>
  <si>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</si>
  <si>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</si>
  <si>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</si>
  <si>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</si>
  <si>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</si>
  <si>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</si>
  <si>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</si>
  <si>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</si>
  <si>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</si>
  <si>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</si>
  <si>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</si>
  <si>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</si>
  <si>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</si>
  <si>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</si>
  <si>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</si>
  <si>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</si>
  <si>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</si>
  <si>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</si>
  <si>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</si>
  <si>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</si>
  <si>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</si>
  <si>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</si>
  <si>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</si>
  <si>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</si>
  <si>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</si>
  <si>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</si>
  <si>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</si>
  <si>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</si>
  <si>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</si>
  <si>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</si>
  <si>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</si>
  <si>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</si>
  <si>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</si>
  <si>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</si>
  <si>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</si>
  <si>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</si>
  <si>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</si>
  <si>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</si>
  <si>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</si>
  <si>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</si>
  <si>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</si>
  <si>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</si>
  <si>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</si>
  <si>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</si>
  <si>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</si>
  <si>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</si>
  <si>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</si>
  <si>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</si>
  <si>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</si>
  <si>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</si>
  <si>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</si>
  <si>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</si>
  <si>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</si>
  <si>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</si>
  <si>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</si>
  <si>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</si>
  <si>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</si>
  <si>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</si>
  <si>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</si>
  <si>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</si>
  <si>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</si>
  <si>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</si>
  <si>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</si>
  <si>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</si>
  <si>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</si>
  <si>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</si>
  <si>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</si>
  <si>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</si>
  <si>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</si>
  <si>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</si>
  <si>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</si>
  <si>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</si>
  <si>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</si>
  <si>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</si>
  <si>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</si>
  <si>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</si>
  <si>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</si>
  <si>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</si>
  <si>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</si>
  <si>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</si>
  <si>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</si>
  <si>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</si>
  <si>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</si>
  <si>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</si>
  <si>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</si>
  <si>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</si>
  <si>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</si>
  <si>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</si>
  <si>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</si>
  <si>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</si>
  <si>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</si>
  <si>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</si>
  <si>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</si>
  <si>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</si>
  <si>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</si>
  <si>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</si>
  <si>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</si>
  <si>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</si>
  <si>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</si>
  <si>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</si>
  <si>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</si>
  <si>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</si>
  <si>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</si>
  <si>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</si>
  <si>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</si>
  <si>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</si>
  <si>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</si>
  <si>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</si>
  <si>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</si>
  <si>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</si>
  <si>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</si>
  <si>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</si>
  <si>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</si>
  <si>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</si>
  <si>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</si>
  <si>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</si>
  <si>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</si>
  <si>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</si>
  <si>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</si>
  <si>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</si>
  <si>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</si>
  <si>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</si>
  <si>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</si>
  <si>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</si>
  <si>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</si>
  <si>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</si>
  <si>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</si>
  <si>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</si>
  <si>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</si>
  <si>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</si>
  <si>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</si>
  <si>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</si>
  <si>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</si>
  <si>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</si>
  <si>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</si>
  <si>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</si>
  <si>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</si>
  <si>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</si>
  <si>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</si>
  <si>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</si>
  <si>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</si>
  <si>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</si>
  <si>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</si>
  <si>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</si>
  <si>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</si>
  <si>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</si>
  <si>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</si>
  <si>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</si>
  <si>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</si>
  <si>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</si>
  <si>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</si>
  <si>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</si>
  <si>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</si>
  <si>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</si>
  <si>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</si>
  <si>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</si>
  <si>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</si>
  <si>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</si>
  <si>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</si>
  <si>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</si>
  <si>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</si>
  <si>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</si>
  <si>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</si>
  <si>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</si>
  <si>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</si>
  <si>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</si>
  <si>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</si>
  <si>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</si>
  <si>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</si>
  <si>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</si>
  <si>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</si>
  <si>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</si>
  <si>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</si>
  <si>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</si>
  <si>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</si>
  <si>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</si>
  <si>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</si>
  <si>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</si>
  <si>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</si>
  <si>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</si>
  <si>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</si>
  <si>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</si>
  <si>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</si>
  <si>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</si>
  <si>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</si>
  <si>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</si>
  <si>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</si>
  <si>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</si>
  <si>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</si>
  <si>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</si>
  <si>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</si>
  <si>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</si>
  <si>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</si>
  <si>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</si>
  <si>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</si>
  <si>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</si>
  <si>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</si>
  <si>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</si>
  <si>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</si>
  <si>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</si>
  <si>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</si>
  <si>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</si>
  <si>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</si>
  <si>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</si>
  <si>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</si>
  <si>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</si>
  <si>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</si>
  <si>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</si>
  <si>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</si>
  <si>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</si>
  <si>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</si>
  <si>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</si>
  <si>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</si>
  <si>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</si>
  <si>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</si>
  <si>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</si>
  <si>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</si>
  <si>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</si>
  <si>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</si>
  <si>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</si>
  <si>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</si>
  <si>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</si>
  <si>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</si>
  <si>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</si>
  <si>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</si>
  <si>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</si>
  <si>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</si>
  <si>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</si>
  <si>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</si>
  <si>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</si>
  <si>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</si>
  <si>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</si>
  <si>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</si>
  <si>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</si>
  <si>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</si>
  <si>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</si>
  <si>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</si>
  <si>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</si>
  <si>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</si>
  <si>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</si>
  <si>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</si>
  <si>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</si>
  <si>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</si>
  <si>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</si>
  <si>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</si>
  <si>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</si>
  <si>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</si>
  <si>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</si>
  <si>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</si>
  <si>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</si>
  <si>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</si>
  <si>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</si>
  <si>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</si>
  <si>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</si>
  <si>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</si>
  <si>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</si>
  <si>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</si>
  <si>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</si>
  <si>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</si>
  <si>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</si>
  <si>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</si>
  <si>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</si>
  <si>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</si>
  <si>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</si>
  <si>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</si>
  <si>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</si>
  <si>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</si>
  <si>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</si>
  <si>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</si>
  <si>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</si>
  <si>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</si>
  <si>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</si>
  <si>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</si>
  <si>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</si>
  <si>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</si>
  <si>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</si>
  <si>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</si>
  <si>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</si>
  <si>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</si>
  <si>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</si>
  <si>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</si>
  <si>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</si>
  <si>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</si>
  <si>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</si>
  <si>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</si>
  <si>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</si>
  <si>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</si>
  <si>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</si>
  <si>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</si>
  <si>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</si>
  <si>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</si>
  <si>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</si>
  <si>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</si>
  <si>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</si>
  <si>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</si>
  <si>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</si>
  <si>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</si>
  <si>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</si>
  <si>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</si>
  <si>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</si>
  <si>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</si>
  <si>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</si>
  <si>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</si>
  <si>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</si>
  <si>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</si>
  <si>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</si>
  <si>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</si>
  <si>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</si>
  <si>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</si>
  <si>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</si>
  <si>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</si>
  <si>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</si>
  <si>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</si>
  <si>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</si>
  <si>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</si>
  <si>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</si>
  <si>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</si>
  <si>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</si>
  <si>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</si>
  <si>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</si>
  <si>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</si>
  <si>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</si>
  <si>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</si>
  <si>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</si>
  <si>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</si>
  <si>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</si>
  <si>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</si>
  <si>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</si>
  <si>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</si>
  <si>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</si>
  <si>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</si>
  <si>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</si>
  <si>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</si>
  <si>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</si>
  <si>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</si>
  <si>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</si>
  <si>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</si>
  <si>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</si>
  <si>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</si>
  <si>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</si>
  <si>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</si>
  <si>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</si>
  <si>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</si>
  <si>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</si>
  <si>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</si>
  <si>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</si>
  <si>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</si>
  <si>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</si>
  <si>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</si>
  <si>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</si>
  <si>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</si>
  <si>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</si>
  <si>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</si>
  <si>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</si>
  <si>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</si>
  <si>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</si>
  <si>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</si>
  <si>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</si>
  <si>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</si>
  <si>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</si>
  <si>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</si>
  <si>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</si>
  <si>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</si>
  <si>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</si>
  <si>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</si>
  <si>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</si>
  <si>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</si>
  <si>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</si>
  <si>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</si>
  <si>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</si>
  <si>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</si>
  <si>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</si>
  <si>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</si>
  <si>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</si>
  <si>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</si>
  <si>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</si>
  <si>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</si>
  <si>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</si>
  <si>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</si>
  <si>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</si>
  <si>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</si>
  <si>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</si>
  <si>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</si>
  <si>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</si>
  <si>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</si>
  <si>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</si>
  <si>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</si>
  <si>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</si>
  <si>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</si>
  <si>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</si>
  <si>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</si>
  <si>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</si>
  <si>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</si>
  <si>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</si>
  <si>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</si>
  <si>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</si>
  <si>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</si>
  <si>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</si>
  <si>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</si>
  <si>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</si>
  <si>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</si>
  <si>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</si>
  <si>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</si>
  <si>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</si>
  <si>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</si>
  <si>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</si>
  <si>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</si>
  <si>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</si>
  <si>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</si>
  <si>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</si>
  <si>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</si>
  <si>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</si>
  <si>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</si>
  <si>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</si>
  <si>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</si>
  <si>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</si>
  <si>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</si>
  <si>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</si>
  <si>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</si>
  <si>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</si>
  <si>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</si>
  <si>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</si>
  <si>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</si>
  <si>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</si>
  <si>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</si>
  <si>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</si>
  <si>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</si>
  <si>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</si>
  <si>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</si>
  <si>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</si>
  <si>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</si>
  <si>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</si>
  <si>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</si>
  <si>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</si>
  <si>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</si>
  <si>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</si>
  <si>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</si>
  <si>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</si>
  <si>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</si>
  <si>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</si>
  <si>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</si>
  <si>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</si>
  <si>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</si>
  <si>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</si>
  <si>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</si>
  <si>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</si>
  <si>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</si>
  <si>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</si>
  <si>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</si>
  <si>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</si>
  <si>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</si>
  <si>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</si>
  <si>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</si>
  <si>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</si>
  <si>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</si>
  <si>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</si>
  <si>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</si>
  <si>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</si>
  <si>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</si>
  <si>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</si>
  <si>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</si>
  <si>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</si>
  <si>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</si>
  <si>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</si>
  <si>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</si>
  <si>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</si>
  <si>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</si>
  <si>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</si>
  <si>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</si>
  <si>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</si>
  <si>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</si>
  <si>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</si>
  <si>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</si>
  <si>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</si>
  <si>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</si>
  <si>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</si>
  <si>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</si>
  <si>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</si>
  <si>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</si>
  <si>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</si>
  <si>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</si>
  <si>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</si>
  <si>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</si>
  <si>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</si>
  <si>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</si>
  <si>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</si>
  <si>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</si>
  <si>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</si>
  <si>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</si>
  <si>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</si>
  <si>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</si>
  <si>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</si>
  <si>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</si>
  <si>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</si>
  <si>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</si>
  <si>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</si>
  <si>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</si>
  <si>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</si>
  <si>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</si>
  <si>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</si>
  <si>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</si>
  <si>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</si>
  <si>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</si>
  <si>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</si>
  <si>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</si>
  <si>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</si>
  <si>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</si>
  <si>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</si>
  <si>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</si>
  <si>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</si>
  <si>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</si>
  <si>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</si>
  <si>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</si>
  <si>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</si>
  <si>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</si>
  <si>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</si>
  <si>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</si>
  <si>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</si>
  <si>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</si>
  <si>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BESTRONG WHEY</t>
  </si>
  <si>
    <t>PROTEIN BAR</t>
  </si>
  <si>
    <t>BESTRONG CREATINE POWER</t>
  </si>
  <si>
    <t>BESTRONG PRO 82</t>
  </si>
  <si>
    <t>RECOVER &amp; GAIN</t>
  </si>
  <si>
    <t>BE STRONG - PRO 82</t>
  </si>
  <si>
    <t>BE STRONG - RECOVERY &amp; GAIN</t>
  </si>
</sst>
</file>

<file path=xl/styles.xml><?xml version="1.0" encoding="utf-8"?>
<styleSheet xmlns="http://schemas.openxmlformats.org/spreadsheetml/2006/main">
  <numFmts count="5">
    <numFmt numFmtId="172" formatCode="0.0"/>
    <numFmt numFmtId="174" formatCode="d\.m\.yy"/>
    <numFmt numFmtId="176" formatCode="mm/dd/yy"/>
    <numFmt numFmtId="177" formatCode="_([$€-2]\ * #,##0.00_);_([$€-2]\ * \(#,##0.00\);_([$€-2]\ * &quot;-&quot;??_)"/>
    <numFmt numFmtId="181" formatCode="d/mmm"/>
  </numFmts>
  <fonts count="37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10"/>
      <name val="Neo Sans"/>
      <family val="2"/>
    </font>
    <font>
      <b/>
      <sz val="8"/>
      <color indexed="22"/>
      <name val="Verdana"/>
      <family val="2"/>
    </font>
    <font>
      <sz val="8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43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7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72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7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4" fillId="0" borderId="0" xfId="0" applyNumberFormat="1" applyFont="1" applyBorder="1" applyProtection="1">
      <protection locked="0"/>
    </xf>
    <xf numFmtId="172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Border="1" applyProtection="1">
      <protection locked="0"/>
    </xf>
    <xf numFmtId="0" fontId="14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4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14" fontId="14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5" fillId="6" borderId="2" xfId="0" applyFont="1" applyFill="1" applyBorder="1" applyAlignment="1" applyProtection="1">
      <alignment horizontal="center"/>
    </xf>
    <xf numFmtId="0" fontId="15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81" fontId="3" fillId="4" borderId="1" xfId="0" applyNumberFormat="1" applyFont="1" applyFill="1" applyBorder="1" applyAlignment="1">
      <alignment horizontal="center"/>
    </xf>
    <xf numFmtId="181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9" fillId="4" borderId="0" xfId="2" applyFont="1" applyFill="1" applyAlignment="1" applyProtection="1"/>
    <xf numFmtId="0" fontId="21" fillId="7" borderId="4" xfId="0" applyFont="1" applyFill="1" applyBorder="1"/>
    <xf numFmtId="0" fontId="22" fillId="7" borderId="5" xfId="0" applyFont="1" applyFill="1" applyBorder="1"/>
    <xf numFmtId="0" fontId="22" fillId="7" borderId="6" xfId="0" applyFont="1" applyFill="1" applyBorder="1"/>
    <xf numFmtId="0" fontId="23" fillId="7" borderId="7" xfId="0" applyFont="1" applyFill="1" applyBorder="1"/>
    <xf numFmtId="0" fontId="22" fillId="7" borderId="0" xfId="0" applyFont="1" applyFill="1" applyBorder="1"/>
    <xf numFmtId="0" fontId="22" fillId="7" borderId="8" xfId="0" applyFont="1" applyFill="1" applyBorder="1"/>
    <xf numFmtId="0" fontId="24" fillId="7" borderId="7" xfId="0" applyFont="1" applyFill="1" applyBorder="1"/>
    <xf numFmtId="0" fontId="22" fillId="7" borderId="9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2" fillId="7" borderId="4" xfId="0" applyFont="1" applyFill="1" applyBorder="1"/>
    <xf numFmtId="0" fontId="22" fillId="7" borderId="7" xfId="0" applyFont="1" applyFill="1" applyBorder="1"/>
    <xf numFmtId="0" fontId="24" fillId="7" borderId="4" xfId="0" applyFont="1" applyFill="1" applyBorder="1"/>
    <xf numFmtId="0" fontId="24" fillId="7" borderId="5" xfId="0" applyFont="1" applyFill="1" applyBorder="1"/>
    <xf numFmtId="0" fontId="24" fillId="7" borderId="6" xfId="0" applyFont="1" applyFill="1" applyBorder="1"/>
    <xf numFmtId="0" fontId="24" fillId="7" borderId="0" xfId="0" applyFont="1" applyFill="1" applyBorder="1"/>
    <xf numFmtId="0" fontId="24" fillId="7" borderId="8" xfId="0" applyFont="1" applyFill="1" applyBorder="1"/>
    <xf numFmtId="0" fontId="24" fillId="7" borderId="9" xfId="0" applyFont="1" applyFill="1" applyBorder="1"/>
    <xf numFmtId="0" fontId="24" fillId="7" borderId="10" xfId="0" applyFont="1" applyFill="1" applyBorder="1"/>
    <xf numFmtId="0" fontId="24" fillId="7" borderId="11" xfId="0" applyFont="1" applyFill="1" applyBorder="1"/>
    <xf numFmtId="0" fontId="22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6" fillId="4" borderId="12" xfId="0" applyFont="1" applyFill="1" applyBorder="1" applyAlignment="1">
      <alignment horizontal="right"/>
    </xf>
    <xf numFmtId="0" fontId="27" fillId="4" borderId="13" xfId="0" applyFont="1" applyFill="1" applyBorder="1" applyAlignment="1">
      <alignment horizontal="left" vertical="center"/>
    </xf>
    <xf numFmtId="0" fontId="28" fillId="4" borderId="13" xfId="0" applyFont="1" applyFill="1" applyBorder="1" applyAlignment="1">
      <alignment horizontal="right" vertical="center"/>
    </xf>
    <xf numFmtId="14" fontId="29" fillId="4" borderId="13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right" vertical="center"/>
    </xf>
    <xf numFmtId="0" fontId="0" fillId="4" borderId="15" xfId="0" applyFill="1" applyBorder="1" applyProtection="1">
      <protection hidden="1"/>
    </xf>
    <xf numFmtId="0" fontId="0" fillId="4" borderId="16" xfId="0" applyFill="1" applyBorder="1"/>
    <xf numFmtId="0" fontId="0" fillId="4" borderId="17" xfId="0" applyFill="1" applyBorder="1" applyProtection="1">
      <protection hidden="1"/>
    </xf>
    <xf numFmtId="0" fontId="4" fillId="4" borderId="18" xfId="0" applyFont="1" applyFill="1" applyBorder="1" applyAlignment="1" applyProtection="1">
      <alignment horizontal="center"/>
      <protection locked="0"/>
    </xf>
    <xf numFmtId="0" fontId="17" fillId="4" borderId="1" xfId="0" applyFont="1" applyFill="1" applyBorder="1" applyProtection="1">
      <protection locked="0"/>
    </xf>
    <xf numFmtId="0" fontId="17" fillId="4" borderId="1" xfId="0" applyFont="1" applyFill="1" applyBorder="1" applyAlignment="1" applyProtection="1">
      <alignment horizontal="center"/>
      <protection locked="0"/>
    </xf>
    <xf numFmtId="172" fontId="17" fillId="4" borderId="1" xfId="0" applyNumberFormat="1" applyFont="1" applyFill="1" applyBorder="1" applyAlignment="1" applyProtection="1">
      <alignment horizontal="center"/>
    </xf>
    <xf numFmtId="172" fontId="17" fillId="4" borderId="19" xfId="0" applyNumberFormat="1" applyFont="1" applyFill="1" applyBorder="1" applyAlignment="1" applyProtection="1">
      <alignment horizontal="center"/>
    </xf>
    <xf numFmtId="172" fontId="17" fillId="4" borderId="20" xfId="0" applyNumberFormat="1" applyFont="1" applyFill="1" applyBorder="1" applyAlignment="1" applyProtection="1">
      <alignment horizontal="center"/>
    </xf>
    <xf numFmtId="0" fontId="0" fillId="4" borderId="17" xfId="0" applyFill="1" applyBorder="1"/>
    <xf numFmtId="172" fontId="17" fillId="4" borderId="21" xfId="0" applyNumberFormat="1" applyFont="1" applyFill="1" applyBorder="1" applyAlignment="1" applyProtection="1">
      <alignment horizontal="center"/>
    </xf>
    <xf numFmtId="1" fontId="4" fillId="4" borderId="22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1" fontId="4" fillId="4" borderId="24" xfId="0" applyNumberFormat="1" applyFont="1" applyFill="1" applyBorder="1" applyAlignment="1" applyProtection="1">
      <alignment horizontal="center"/>
    </xf>
    <xf numFmtId="0" fontId="0" fillId="4" borderId="25" xfId="0" applyFill="1" applyBorder="1"/>
    <xf numFmtId="0" fontId="0" fillId="4" borderId="26" xfId="0" applyFill="1" applyBorder="1"/>
    <xf numFmtId="0" fontId="20" fillId="4" borderId="26" xfId="0" applyFont="1" applyFill="1" applyBorder="1"/>
    <xf numFmtId="0" fontId="0" fillId="4" borderId="27" xfId="0" applyFill="1" applyBorder="1"/>
    <xf numFmtId="172" fontId="17" fillId="2" borderId="1" xfId="0" applyNumberFormat="1" applyFont="1" applyFill="1" applyBorder="1" applyAlignment="1" applyProtection="1">
      <alignment horizontal="center"/>
    </xf>
    <xf numFmtId="172" fontId="17" fillId="2" borderId="19" xfId="0" applyNumberFormat="1" applyFont="1" applyFill="1" applyBorder="1" applyAlignment="1" applyProtection="1">
      <alignment horizontal="center"/>
    </xf>
    <xf numFmtId="172" fontId="17" fillId="2" borderId="20" xfId="0" applyNumberFormat="1" applyFont="1" applyFill="1" applyBorder="1" applyAlignment="1" applyProtection="1">
      <alignment horizontal="center"/>
    </xf>
    <xf numFmtId="0" fontId="15" fillId="6" borderId="2" xfId="0" applyFont="1" applyFill="1" applyBorder="1"/>
    <xf numFmtId="0" fontId="26" fillId="4" borderId="0" xfId="0" applyFont="1" applyFill="1" applyBorder="1" applyAlignment="1">
      <alignment horizontal="right"/>
    </xf>
    <xf numFmtId="0" fontId="27" fillId="4" borderId="0" xfId="0" applyFont="1" applyFill="1" applyBorder="1" applyAlignment="1">
      <alignment horizontal="left" vertical="center"/>
    </xf>
    <xf numFmtId="0" fontId="26" fillId="4" borderId="0" xfId="0" applyFont="1" applyFill="1" applyBorder="1"/>
    <xf numFmtId="0" fontId="32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/>
    <xf numFmtId="0" fontId="26" fillId="4" borderId="0" xfId="0" applyFont="1" applyFill="1" applyBorder="1" applyProtection="1">
      <protection hidden="1"/>
    </xf>
    <xf numFmtId="0" fontId="31" fillId="4" borderId="1" xfId="0" applyFont="1" applyFill="1" applyBorder="1" applyAlignment="1"/>
    <xf numFmtId="172" fontId="33" fillId="4" borderId="1" xfId="0" applyNumberFormat="1" applyFont="1" applyFill="1" applyBorder="1" applyAlignment="1" applyProtection="1">
      <alignment horizontal="center"/>
      <protection locked="0"/>
    </xf>
    <xf numFmtId="172" fontId="33" fillId="4" borderId="1" xfId="0" applyNumberFormat="1" applyFont="1" applyFill="1" applyBorder="1" applyAlignment="1" applyProtection="1">
      <alignment horizontal="center"/>
    </xf>
    <xf numFmtId="172" fontId="31" fillId="4" borderId="1" xfId="0" applyNumberFormat="1" applyFont="1" applyFill="1" applyBorder="1" applyAlignment="1" applyProtection="1">
      <alignment horizontal="center"/>
      <protection locked="0"/>
    </xf>
    <xf numFmtId="0" fontId="31" fillId="4" borderId="0" xfId="0" applyFont="1" applyFill="1" applyBorder="1" applyAlignment="1"/>
    <xf numFmtId="0" fontId="31" fillId="4" borderId="0" xfId="0" applyFont="1" applyFill="1" applyBorder="1"/>
    <xf numFmtId="0" fontId="26" fillId="4" borderId="0" xfId="0" applyFont="1" applyFill="1" applyBorder="1" applyAlignment="1"/>
    <xf numFmtId="0" fontId="22" fillId="4" borderId="0" xfId="0" applyFont="1" applyFill="1" applyBorder="1"/>
    <xf numFmtId="0" fontId="24" fillId="4" borderId="0" xfId="0" applyFont="1" applyFill="1" applyBorder="1" applyAlignment="1">
      <alignment horizontal="center"/>
    </xf>
    <xf numFmtId="0" fontId="0" fillId="4" borderId="10" xfId="0" applyFill="1" applyBorder="1"/>
    <xf numFmtId="0" fontId="8" fillId="9" borderId="24" xfId="0" applyFont="1" applyFill="1" applyBorder="1" applyAlignment="1">
      <alignment horizontal="center"/>
    </xf>
    <xf numFmtId="0" fontId="8" fillId="9" borderId="24" xfId="0" applyFont="1" applyFill="1" applyBorder="1" applyAlignment="1">
      <alignment horizontal="left"/>
    </xf>
    <xf numFmtId="0" fontId="8" fillId="9" borderId="28" xfId="0" applyFont="1" applyFill="1" applyBorder="1" applyAlignment="1">
      <alignment horizontal="center"/>
    </xf>
    <xf numFmtId="0" fontId="7" fillId="10" borderId="24" xfId="0" applyFont="1" applyFill="1" applyBorder="1" applyAlignment="1" applyProtection="1">
      <protection locked="0"/>
    </xf>
    <xf numFmtId="0" fontId="7" fillId="10" borderId="24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16" fillId="4" borderId="24" xfId="0" applyFont="1" applyFill="1" applyBorder="1" applyProtection="1">
      <protection locked="0"/>
    </xf>
    <xf numFmtId="1" fontId="16" fillId="4" borderId="24" xfId="0" applyNumberFormat="1" applyFont="1" applyFill="1" applyBorder="1" applyAlignment="1" applyProtection="1">
      <alignment horizontal="center"/>
      <protection locked="0"/>
    </xf>
    <xf numFmtId="0" fontId="16" fillId="4" borderId="24" xfId="0" applyFont="1" applyFill="1" applyBorder="1" applyAlignment="1" applyProtection="1">
      <alignment horizontal="center"/>
      <protection locked="0"/>
    </xf>
    <xf numFmtId="0" fontId="16" fillId="4" borderId="28" xfId="0" applyFont="1" applyFill="1" applyBorder="1" applyAlignment="1" applyProtection="1">
      <alignment horizontal="center"/>
      <protection locked="0"/>
    </xf>
    <xf numFmtId="0" fontId="7" fillId="10" borderId="1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0" fillId="4" borderId="24" xfId="0" applyFill="1" applyBorder="1" applyProtection="1">
      <protection locked="0"/>
    </xf>
    <xf numFmtId="0" fontId="16" fillId="4" borderId="22" xfId="0" applyFont="1" applyFill="1" applyBorder="1" applyProtection="1">
      <protection locked="0"/>
    </xf>
    <xf numFmtId="0" fontId="16" fillId="4" borderId="22" xfId="0" applyFont="1" applyFill="1" applyBorder="1" applyAlignment="1" applyProtection="1">
      <alignment horizontal="center"/>
      <protection locked="0"/>
    </xf>
    <xf numFmtId="0" fontId="7" fillId="10" borderId="22" xfId="0" applyFont="1" applyFill="1" applyBorder="1" applyAlignment="1" applyProtection="1">
      <protection locked="0"/>
    </xf>
    <xf numFmtId="0" fontId="7" fillId="10" borderId="22" xfId="0" applyFont="1" applyFill="1" applyBorder="1" applyAlignment="1" applyProtection="1">
      <alignment horizontal="center"/>
      <protection locked="0"/>
    </xf>
    <xf numFmtId="1" fontId="16" fillId="4" borderId="22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34" fillId="4" borderId="0" xfId="2" applyFont="1" applyFill="1" applyAlignment="1" applyProtection="1"/>
    <xf numFmtId="0" fontId="19" fillId="4" borderId="0" xfId="0" applyFont="1" applyFill="1"/>
    <xf numFmtId="0" fontId="35" fillId="0" borderId="0" xfId="0" applyFont="1"/>
    <xf numFmtId="1" fontId="7" fillId="10" borderId="24" xfId="0" applyNumberFormat="1" applyFont="1" applyFill="1" applyBorder="1" applyAlignment="1" applyProtection="1">
      <alignment horizontal="center"/>
      <protection locked="0"/>
    </xf>
    <xf numFmtId="14" fontId="2" fillId="4" borderId="26" xfId="0" applyNumberFormat="1" applyFont="1" applyFill="1" applyBorder="1" applyAlignment="1">
      <alignment horizontal="center" vertical="center"/>
    </xf>
    <xf numFmtId="174" fontId="30" fillId="4" borderId="14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Font="1" applyFill="1" applyBorder="1" applyAlignment="1" applyProtection="1">
      <alignment horizontal="center"/>
    </xf>
    <xf numFmtId="0" fontId="2" fillId="6" borderId="33" xfId="0" applyFont="1" applyFill="1" applyBorder="1" applyAlignment="1" applyProtection="1">
      <alignment horizontal="center"/>
    </xf>
    <xf numFmtId="0" fontId="4" fillId="2" borderId="23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2" fillId="6" borderId="34" xfId="0" applyFont="1" applyFill="1" applyBorder="1"/>
    <xf numFmtId="0" fontId="2" fillId="6" borderId="11" xfId="0" applyFont="1" applyFill="1" applyBorder="1"/>
    <xf numFmtId="0" fontId="2" fillId="6" borderId="35" xfId="0" applyFont="1" applyFill="1" applyBorder="1" applyAlignment="1">
      <alignment horizontal="left" vertical="center"/>
    </xf>
    <xf numFmtId="0" fontId="2" fillId="6" borderId="32" xfId="0" applyFont="1" applyFill="1" applyBorder="1" applyAlignment="1">
      <alignment horizontal="left" vertical="center"/>
    </xf>
    <xf numFmtId="0" fontId="2" fillId="4" borderId="24" xfId="0" applyFont="1" applyFill="1" applyBorder="1" applyAlignment="1">
      <alignment horizontal="left"/>
    </xf>
    <xf numFmtId="0" fontId="2" fillId="4" borderId="25" xfId="0" applyFont="1" applyFill="1" applyBorder="1" applyAlignment="1">
      <alignment horizontal="left"/>
    </xf>
    <xf numFmtId="0" fontId="2" fillId="4" borderId="31" xfId="0" applyFont="1" applyFill="1" applyBorder="1" applyAlignment="1">
      <alignment horizontal="left"/>
    </xf>
    <xf numFmtId="0" fontId="2" fillId="4" borderId="22" xfId="0" applyFont="1" applyFill="1" applyBorder="1" applyAlignment="1">
      <alignment horizontal="left"/>
    </xf>
    <xf numFmtId="14" fontId="31" fillId="4" borderId="0" xfId="0" applyNumberFormat="1" applyFont="1" applyFill="1" applyBorder="1" applyAlignment="1" applyProtection="1">
      <alignment horizontal="center" vertical="center"/>
      <protection locked="0"/>
    </xf>
    <xf numFmtId="0" fontId="26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30" fillId="4" borderId="0" xfId="0" applyNumberFormat="1" applyFont="1" applyFill="1" applyBorder="1" applyAlignment="1">
      <alignment horizontal="left" vertical="top"/>
    </xf>
    <xf numFmtId="0" fontId="18" fillId="11" borderId="28" xfId="0" applyFont="1" applyFill="1" applyBorder="1" applyAlignment="1">
      <alignment horizontal="left" vertical="center"/>
    </xf>
    <xf numFmtId="0" fontId="18" fillId="11" borderId="14" xfId="0" applyFont="1" applyFill="1" applyBorder="1" applyAlignment="1">
      <alignment horizontal="left" vertical="center"/>
    </xf>
    <xf numFmtId="0" fontId="18" fillId="11" borderId="15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3.1941031941031942E-2"/>
          <c:y val="2.3584905660377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710073710073709E-2"/>
          <c:y val="0.29716981132075471"/>
          <c:w val="0.83292383292383287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37.387462487495831</c:v>
                </c:pt>
                <c:pt idx="1">
                  <c:v>9.3901780895844578</c:v>
                </c:pt>
                <c:pt idx="2">
                  <c:v>17.217874274173187</c:v>
                </c:pt>
                <c:pt idx="3">
                  <c:v>41.716126844158048</c:v>
                </c:pt>
                <c:pt idx="4">
                  <c:v>40.538744096554133</c:v>
                </c:pt>
                <c:pt idx="5">
                  <c:v>2.2598870056497176</c:v>
                </c:pt>
                <c:pt idx="6">
                  <c:v>41.055718475073313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50.833611203734584</c:v>
                </c:pt>
                <c:pt idx="1">
                  <c:v>74.581759309228289</c:v>
                </c:pt>
                <c:pt idx="2">
                  <c:v>73.01186569048221</c:v>
                </c:pt>
                <c:pt idx="3">
                  <c:v>51.415974224181781</c:v>
                </c:pt>
                <c:pt idx="4">
                  <c:v>47.213573552562529</c:v>
                </c:pt>
                <c:pt idx="5">
                  <c:v>92.655367231638422</c:v>
                </c:pt>
                <c:pt idx="6">
                  <c:v>56.304985337243401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11.77892630876959</c:v>
                </c:pt>
                <c:pt idx="1">
                  <c:v>16.028062601187266</c:v>
                </c:pt>
                <c:pt idx="2">
                  <c:v>9.7702600353446112</c:v>
                </c:pt>
                <c:pt idx="3">
                  <c:v>6.8678989316601662</c:v>
                </c:pt>
                <c:pt idx="4">
                  <c:v>12.247682350883329</c:v>
                </c:pt>
                <c:pt idx="5">
                  <c:v>5.0847457627118642</c:v>
                </c:pt>
                <c:pt idx="6">
                  <c:v>2.6392961876832843</c:v>
                </c:pt>
              </c:numCache>
            </c:numRef>
          </c:val>
        </c:ser>
        <c:marker val="1"/>
        <c:axId val="81477632"/>
        <c:axId val="81479168"/>
      </c:lineChart>
      <c:catAx>
        <c:axId val="81477632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1479168"/>
        <c:crosses val="max"/>
        <c:auto val="1"/>
        <c:lblAlgn val="ctr"/>
        <c:lblOffset val="100"/>
        <c:tickLblSkip val="1"/>
        <c:tickMarkSkip val="1"/>
      </c:catAx>
      <c:valAx>
        <c:axId val="814791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147763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0638820638820637"/>
          <c:y val="0.90094339622641506"/>
          <c:w val="0.78378378378378377"/>
          <c:h val="8.4905660377358486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2315285747101277E-2"/>
          <c:y val="2.22223186732581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6354771632027918E-2"/>
          <c:y val="0.17777854938606505"/>
          <c:w val="0.87684834519361099"/>
          <c:h val="0.67555848766704718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log'!$A$2:$A$9</c:f>
              <c:numCache>
                <c:formatCode>dd/mm/yyyy</c:formatCode>
                <c:ptCount val="8"/>
                <c:pt idx="1">
                  <c:v>37077</c:v>
                </c:pt>
                <c:pt idx="2">
                  <c:v>37077</c:v>
                </c:pt>
                <c:pt idx="3">
                  <c:v>37077</c:v>
                </c:pt>
                <c:pt idx="4">
                  <c:v>37077</c:v>
                </c:pt>
                <c:pt idx="5">
                  <c:v>37077</c:v>
                </c:pt>
                <c:pt idx="6">
                  <c:v>37077</c:v>
                </c:pt>
              </c:numCache>
            </c:numRef>
          </c:cat>
          <c:val>
            <c:numRef>
              <c:f>'Diet log'!$B$2:$B$9</c:f>
              <c:numCache>
                <c:formatCode>0</c:formatCode>
                <c:ptCount val="8"/>
                <c:pt idx="1">
                  <c:v>30.410261867218711</c:v>
                </c:pt>
                <c:pt idx="2">
                  <c:v>30.410261867218711</c:v>
                </c:pt>
                <c:pt idx="3">
                  <c:v>30.410261867218711</c:v>
                </c:pt>
                <c:pt idx="4">
                  <c:v>30.410261867218711</c:v>
                </c:pt>
                <c:pt idx="5">
                  <c:v>30.410261867218711</c:v>
                </c:pt>
                <c:pt idx="6">
                  <c:v>30.410261867218711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log'!$A$2:$A$9</c:f>
              <c:numCache>
                <c:formatCode>dd/mm/yyyy</c:formatCode>
                <c:ptCount val="8"/>
                <c:pt idx="1">
                  <c:v>37077</c:v>
                </c:pt>
                <c:pt idx="2">
                  <c:v>37077</c:v>
                </c:pt>
                <c:pt idx="3">
                  <c:v>37077</c:v>
                </c:pt>
                <c:pt idx="4">
                  <c:v>37077</c:v>
                </c:pt>
                <c:pt idx="5">
                  <c:v>37077</c:v>
                </c:pt>
                <c:pt idx="6">
                  <c:v>37077</c:v>
                </c:pt>
              </c:numCache>
            </c:numRef>
          </c:cat>
          <c:val>
            <c:numRef>
              <c:f>'Diet log'!$C$2:$C$9</c:f>
              <c:numCache>
                <c:formatCode>0</c:formatCode>
                <c:ptCount val="8"/>
                <c:pt idx="1">
                  <c:v>59.412032155398407</c:v>
                </c:pt>
                <c:pt idx="2">
                  <c:v>59.412032155398407</c:v>
                </c:pt>
                <c:pt idx="3">
                  <c:v>59.412032155398407</c:v>
                </c:pt>
                <c:pt idx="4">
                  <c:v>59.412032155398407</c:v>
                </c:pt>
                <c:pt idx="5">
                  <c:v>59.412032155398407</c:v>
                </c:pt>
                <c:pt idx="6">
                  <c:v>59.412032155398407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log'!$A$2:$A$9</c:f>
              <c:numCache>
                <c:formatCode>dd/mm/yyyy</c:formatCode>
                <c:ptCount val="8"/>
                <c:pt idx="1">
                  <c:v>37077</c:v>
                </c:pt>
                <c:pt idx="2">
                  <c:v>37077</c:v>
                </c:pt>
                <c:pt idx="3">
                  <c:v>37077</c:v>
                </c:pt>
                <c:pt idx="4">
                  <c:v>37077</c:v>
                </c:pt>
                <c:pt idx="5">
                  <c:v>37077</c:v>
                </c:pt>
                <c:pt idx="6">
                  <c:v>37077</c:v>
                </c:pt>
              </c:numCache>
            </c:numRef>
          </c:cat>
          <c:val>
            <c:numRef>
              <c:f>'Diet log'!$D$2:$D$9</c:f>
              <c:numCache>
                <c:formatCode>0</c:formatCode>
                <c:ptCount val="8"/>
                <c:pt idx="1">
                  <c:v>10.177705977382875</c:v>
                </c:pt>
                <c:pt idx="2">
                  <c:v>10.177705977382875</c:v>
                </c:pt>
                <c:pt idx="3">
                  <c:v>10.177705977382875</c:v>
                </c:pt>
                <c:pt idx="4">
                  <c:v>10.177705977382875</c:v>
                </c:pt>
                <c:pt idx="5">
                  <c:v>10.177705977382875</c:v>
                </c:pt>
                <c:pt idx="6">
                  <c:v>10.177705977382875</c:v>
                </c:pt>
              </c:numCache>
            </c:numRef>
          </c:val>
        </c:ser>
        <c:marker val="1"/>
        <c:axId val="81522048"/>
        <c:axId val="81990784"/>
      </c:lineChart>
      <c:dateAx>
        <c:axId val="81522048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1990784"/>
        <c:crosses val="max"/>
        <c:auto val="1"/>
        <c:lblOffset val="100"/>
        <c:majorUnit val="1"/>
        <c:minorUnit val="1"/>
      </c:dateAx>
      <c:valAx>
        <c:axId val="819907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152204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935985770072171"/>
          <c:y val="0.90667060186893167"/>
          <c:w val="0.78078911636622095"/>
          <c:h val="8.000034722372927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2285012285012284E-2"/>
          <c:y val="1.97628839914849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19410319410319"/>
          <c:y val="0.1739133791250678"/>
          <c:w val="0.85012285012285016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log'!$A$2:$A$9</c:f>
              <c:numCache>
                <c:formatCode>dd/mm/yyyy</c:formatCode>
                <c:ptCount val="8"/>
                <c:pt idx="1">
                  <c:v>37077</c:v>
                </c:pt>
                <c:pt idx="2">
                  <c:v>37077</c:v>
                </c:pt>
                <c:pt idx="3">
                  <c:v>37077</c:v>
                </c:pt>
                <c:pt idx="4">
                  <c:v>37077</c:v>
                </c:pt>
                <c:pt idx="5">
                  <c:v>37077</c:v>
                </c:pt>
                <c:pt idx="6">
                  <c:v>37077</c:v>
                </c:pt>
              </c:numCache>
            </c:numRef>
          </c:cat>
          <c:val>
            <c:numRef>
              <c:f>'Diet log'!$E$2:$E$9</c:f>
              <c:numCache>
                <c:formatCode>0</c:formatCode>
                <c:ptCount val="8"/>
                <c:pt idx="1">
                  <c:v>2067.46</c:v>
                </c:pt>
                <c:pt idx="2">
                  <c:v>2067.46</c:v>
                </c:pt>
                <c:pt idx="3">
                  <c:v>2067.46</c:v>
                </c:pt>
                <c:pt idx="4">
                  <c:v>2067.46</c:v>
                </c:pt>
                <c:pt idx="5">
                  <c:v>2067.46</c:v>
                </c:pt>
                <c:pt idx="6">
                  <c:v>2067.46</c:v>
                </c:pt>
              </c:numCache>
            </c:numRef>
          </c:val>
        </c:ser>
        <c:marker val="1"/>
        <c:axId val="82019072"/>
        <c:axId val="82020608"/>
      </c:lineChart>
      <c:dateAx>
        <c:axId val="8201907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2020608"/>
        <c:crosses val="max"/>
        <c:auto val="1"/>
        <c:lblOffset val="100"/>
        <c:majorUnit val="1"/>
        <c:minorUnit val="1"/>
      </c:dateAx>
      <c:valAx>
        <c:axId val="82020608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201907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2254931293397895E-2"/>
          <c:y val="2.99401197604790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31560277746531E-2"/>
          <c:y val="0.3592814371257485"/>
          <c:w val="0.84313927298577518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479.84000000000003</c:v>
                </c:pt>
                <c:pt idx="1">
                  <c:v>370.59999999999997</c:v>
                </c:pt>
                <c:pt idx="2">
                  <c:v>79.22</c:v>
                </c:pt>
                <c:pt idx="3">
                  <c:v>589.70000000000005</c:v>
                </c:pt>
                <c:pt idx="4">
                  <c:v>285.85000000000002</c:v>
                </c:pt>
                <c:pt idx="5">
                  <c:v>177</c:v>
                </c:pt>
                <c:pt idx="6">
                  <c:v>85.25</c:v>
                </c:pt>
              </c:numCache>
            </c:numRef>
          </c:val>
        </c:ser>
        <c:marker val="1"/>
        <c:axId val="82454016"/>
        <c:axId val="82455552"/>
      </c:lineChart>
      <c:catAx>
        <c:axId val="8245401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2455552"/>
        <c:crosses val="max"/>
        <c:auto val="1"/>
        <c:lblAlgn val="ctr"/>
        <c:lblOffset val="100"/>
        <c:tickLblSkip val="1"/>
        <c:tickMarkSkip val="1"/>
      </c:catAx>
      <c:valAx>
        <c:axId val="824555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245401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759530791788856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31E-2"/>
          <c:y val="0.1378299120234604"/>
          <c:w val="0.90558937257152539"/>
          <c:h val="0.81524926686217014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82493440"/>
        <c:axId val="82494976"/>
      </c:lineChart>
      <c:catAx>
        <c:axId val="8249344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2494976"/>
        <c:crosses val="autoZero"/>
        <c:auto val="1"/>
        <c:lblAlgn val="ctr"/>
        <c:lblOffset val="100"/>
        <c:tickLblSkip val="1"/>
        <c:tickMarkSkip val="1"/>
      </c:catAx>
      <c:valAx>
        <c:axId val="82494976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249344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0527859237536656E-2"/>
          <c:w val="0.38343039391858202"/>
          <c:h val="9.6774193548387094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1.97628839914849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5415049513358281"/>
          <c:w val="0.89595544307608355"/>
          <c:h val="0.78261020606280507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85760256"/>
        <c:axId val="85770240"/>
      </c:lineChart>
      <c:catAx>
        <c:axId val="85760256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5770240"/>
        <c:crosses val="autoZero"/>
        <c:auto val="1"/>
        <c:lblAlgn val="ctr"/>
        <c:lblOffset val="100"/>
        <c:tickLblSkip val="1"/>
        <c:tickMarkSkip val="1"/>
      </c:catAx>
      <c:valAx>
        <c:axId val="85770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5760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34"/>
          <c:y val="3.1620614386375964E-2"/>
          <c:w val="0.37765003622131693"/>
          <c:h val="0.10276699675572187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shopping/catalog/index.php?cPath=21_30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bestrong.dk/shopping/catalog/product_info.php?cPath=21_34&amp;products_id=87" TargetMode="External"/><Relationship Id="rId3" Type="http://schemas.openxmlformats.org/officeDocument/2006/relationships/image" Target="../media/image29.jpeg"/><Relationship Id="rId7" Type="http://schemas.openxmlformats.org/officeDocument/2006/relationships/image" Target="../media/image31.pn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hyperlink" Target="http://bestrong.dk/shopping/catalog/index.php?cPath=21_36" TargetMode="External"/><Relationship Id="rId5" Type="http://schemas.openxmlformats.org/officeDocument/2006/relationships/image" Target="../media/image30.emf"/><Relationship Id="rId4" Type="http://schemas.openxmlformats.org/officeDocument/2006/relationships/hyperlink" Target="http://bestrong.dk/" TargetMode="External"/><Relationship Id="rId9" Type="http://schemas.openxmlformats.org/officeDocument/2006/relationships/image" Target="../media/image3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0.png"/><Relationship Id="rId13" Type="http://schemas.openxmlformats.org/officeDocument/2006/relationships/image" Target="../media/image45.png"/><Relationship Id="rId3" Type="http://schemas.openxmlformats.org/officeDocument/2006/relationships/image" Target="../media/image35.png"/><Relationship Id="rId7" Type="http://schemas.openxmlformats.org/officeDocument/2006/relationships/image" Target="../media/image39.png"/><Relationship Id="rId12" Type="http://schemas.openxmlformats.org/officeDocument/2006/relationships/image" Target="../media/image44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Relationship Id="rId6" Type="http://schemas.openxmlformats.org/officeDocument/2006/relationships/image" Target="../media/image38.png"/><Relationship Id="rId11" Type="http://schemas.openxmlformats.org/officeDocument/2006/relationships/image" Target="../media/image43.png"/><Relationship Id="rId5" Type="http://schemas.openxmlformats.org/officeDocument/2006/relationships/image" Target="../media/image37.png"/><Relationship Id="rId10" Type="http://schemas.openxmlformats.org/officeDocument/2006/relationships/image" Target="../media/image42.png"/><Relationship Id="rId4" Type="http://schemas.openxmlformats.org/officeDocument/2006/relationships/image" Target="../media/image36.png"/><Relationship Id="rId9" Type="http://schemas.openxmlformats.org/officeDocument/2006/relationships/image" Target="../media/image41.png"/><Relationship Id="rId14" Type="http://schemas.openxmlformats.org/officeDocument/2006/relationships/image" Target="../media/image4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26" Type="http://schemas.openxmlformats.org/officeDocument/2006/relationships/image" Target="../media/image28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5" Type="http://schemas.openxmlformats.org/officeDocument/2006/relationships/image" Target="../media/image27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24" Type="http://schemas.openxmlformats.org/officeDocument/2006/relationships/image" Target="../media/image26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23" Type="http://schemas.openxmlformats.org/officeDocument/2006/relationships/image" Target="../media/image25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Relationship Id="rId22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466725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657850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133350</xdr:colOff>
      <xdr:row>11</xdr:row>
      <xdr:rowOff>133350</xdr:rowOff>
    </xdr:from>
    <xdr:to>
      <xdr:col>2</xdr:col>
      <xdr:colOff>914400</xdr:colOff>
      <xdr:row>12</xdr:row>
      <xdr:rowOff>1371600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33350" y="2647950"/>
          <a:ext cx="384810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  <xdr:twoCellAnchor editAs="oneCell">
    <xdr:from>
      <xdr:col>1</xdr:col>
      <xdr:colOff>1800225</xdr:colOff>
      <xdr:row>13</xdr:row>
      <xdr:rowOff>19050</xdr:rowOff>
    </xdr:from>
    <xdr:to>
      <xdr:col>2</xdr:col>
      <xdr:colOff>28575</xdr:colOff>
      <xdr:row>18</xdr:row>
      <xdr:rowOff>114300</xdr:rowOff>
    </xdr:to>
    <xdr:pic>
      <xdr:nvPicPr>
        <xdr:cNvPr id="6192" name="Picture 48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952625" y="4686300"/>
          <a:ext cx="1143000" cy="9239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2</xdr:col>
      <xdr:colOff>95250</xdr:colOff>
      <xdr:row>13</xdr:row>
      <xdr:rowOff>19050</xdr:rowOff>
    </xdr:from>
    <xdr:to>
      <xdr:col>3</xdr:col>
      <xdr:colOff>304800</xdr:colOff>
      <xdr:row>18</xdr:row>
      <xdr:rowOff>85725</xdr:rowOff>
    </xdr:to>
    <xdr:pic>
      <xdr:nvPicPr>
        <xdr:cNvPr id="6193" name="Picture 49" descr="2 stk. OMEGA 369 500ml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162300" y="4686300"/>
          <a:ext cx="11525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bestrong.dk/shopping/catalog/index.php?cPath=21_36&amp;sort=4a&amp;action=buy_now&amp;products_id=9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bestrong.dk/shopping/catalog/index.php?cPath=21_36&amp;sort=4a&amp;action=buy_now&amp;products_id=93" TargetMode="External"/><Relationship Id="rId1" Type="http://schemas.openxmlformats.org/officeDocument/2006/relationships/hyperlink" Target="http://bestrong.dk/shopping/catalog/index.php?cPath=21_33" TargetMode="External"/><Relationship Id="rId6" Type="http://schemas.openxmlformats.org/officeDocument/2006/relationships/hyperlink" Target="http://bestrong.dk/shopping/catalog/index.php?cPath=21_30" TargetMode="External"/><Relationship Id="rId5" Type="http://schemas.openxmlformats.org/officeDocument/2006/relationships/hyperlink" Target="http://bestrong.dk/shopping/catalog/index.php?cPath=21_32" TargetMode="External"/><Relationship Id="rId10" Type="http://schemas.openxmlformats.org/officeDocument/2006/relationships/comments" Target="../comments2.xml"/><Relationship Id="rId4" Type="http://schemas.openxmlformats.org/officeDocument/2006/relationships/hyperlink" Target="http://bestrong.dk/shopping/catalog/index.php?cPath=21_36&amp;sort=4a&amp;action=buy_now&amp;products_id=93" TargetMode="External"/><Relationship Id="rId9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workbookViewId="0">
      <selection activeCell="H9" sqref="H9 H15 H21 H27 H33 H39 H45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52</v>
      </c>
      <c r="C1" s="79"/>
      <c r="D1" s="80"/>
      <c r="E1" s="81"/>
      <c r="F1" s="82"/>
      <c r="G1" s="146">
        <v>37077</v>
      </c>
      <c r="H1" s="146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53" t="s">
        <v>57</v>
      </c>
      <c r="C2" s="154"/>
      <c r="D2" s="154"/>
      <c r="E2" s="147" t="s">
        <v>8</v>
      </c>
      <c r="F2" s="147"/>
      <c r="G2" s="147"/>
      <c r="H2" s="148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1" t="s">
        <v>5</v>
      </c>
      <c r="C3" s="152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49</v>
      </c>
      <c r="D4" s="88">
        <v>130</v>
      </c>
      <c r="E4" s="89">
        <f>IF($C4="","",LOOKUP($C4,'Fødevaretabel '!$B$3:$D$759)*$D4/LOOKUP($C4,'Fødevaretabel '!$B$3:$C$759))</f>
        <v>4.55</v>
      </c>
      <c r="F4" s="89">
        <f>IF($C4="","",LOOKUP($C4,'Fødevaretabel '!$B$3:$E$759)*$D4/LOOKUP($C4,'Fødevaretabel '!$B$3:$C$759))</f>
        <v>6.24</v>
      </c>
      <c r="G4" s="90">
        <f>IF($C4="","",LOOKUP($C4,'Fødevaretabel '!$B$3:$F$759)*$D4/LOOKUP($C4,'Fødevaretabel '!$B$3:$C$759))</f>
        <v>0.13</v>
      </c>
      <c r="H4" s="91">
        <f>IF(C4="","",SUM(E4*4+F4*4+G4*9))</f>
        <v>44.33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24</v>
      </c>
      <c r="D5" s="88">
        <v>50</v>
      </c>
      <c r="E5" s="89">
        <f>IF($C5="","",LOOKUP($C5,'Fødevaretabel '!$B$3:$D$759)*$D5/LOOKUP($C5,'Fødevaretabel '!$B$3:$C$759))</f>
        <v>6.6</v>
      </c>
      <c r="F5" s="89">
        <f>IF($C5="","",LOOKUP($C5,'Fødevaretabel '!$B$3:$E$759)*$D5/LOOKUP($C5,'Fødevaretabel '!$B$3:$C$759))</f>
        <v>34.1</v>
      </c>
      <c r="G5" s="90">
        <f>IF($C5="","",LOOKUP($C5,'Fødevaretabel '!$B$3:$F$759)*$D5/LOOKUP($C5,'Fødevaretabel '!$B$3:$C$759))</f>
        <v>3.25</v>
      </c>
      <c r="H5" s="91">
        <f>IF(C5="","",SUM(E5*4+F5*4+G5*9))</f>
        <v>192.05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370</v>
      </c>
      <c r="D6" s="88">
        <v>1</v>
      </c>
      <c r="E6" s="89">
        <f>IF($C6="","",LOOKUP($C6,'Fødevaretabel '!$B$3:$D$759)*$D6/LOOKUP($C6,'Fødevaretabel '!$B$3:$C$759))</f>
        <v>0.5</v>
      </c>
      <c r="F6" s="89">
        <f>IF($C6="","",LOOKUP($C6,'Fødevaretabel '!$B$3:$E$759)*$D6/LOOKUP($C6,'Fødevaretabel '!$B$3:$C$759))</f>
        <v>20</v>
      </c>
      <c r="G6" s="90">
        <f>IF($C6="","",LOOKUP($C6,'Fødevaretabel '!$B$3:$F$759)*$D6/LOOKUP($C6,'Fødevaretabel '!$B$3:$C$759))</f>
        <v>0.5</v>
      </c>
      <c r="H6" s="91">
        <f>IF(C6="","",SUM(E6*4+F6*4+G6*9))</f>
        <v>86.5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 t="s">
        <v>635</v>
      </c>
      <c r="D7" s="88">
        <v>40</v>
      </c>
      <c r="E7" s="89">
        <f>IF($C7="","",LOOKUP($C7,'Fødevaretabel '!$B$3:$D$759)*$D7/LOOKUP($C7,'Fødevaretabel '!$B$3:$C$759))</f>
        <v>33.200000000000003</v>
      </c>
      <c r="F7" s="89">
        <f>IF($C7="","",LOOKUP($C7,'Fødevaretabel '!$B$3:$E$759)*$D7/LOOKUP($C7,'Fødevaretabel '!$B$3:$C$759))</f>
        <v>0.64</v>
      </c>
      <c r="G7" s="90">
        <f>IF($C7="","",LOOKUP($C7,'Fødevaretabel '!$B$3:$F$759)*$D7/LOOKUP($C7,'Fødevaretabel '!$B$3:$C$759))</f>
        <v>2.4</v>
      </c>
      <c r="H7" s="91">
        <f>IF(C7="","",SUM(E7*4+F7*4+G7*9))</f>
        <v>156.96</v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'!$B$3:$D$759)*$D8/LOOKUP($C8,'Fødevaretabel '!$B$3:$C$759))</f>
        <v/>
      </c>
      <c r="F8" s="89" t="str">
        <f>IF($C8="","",LOOKUP($C8,'Fødevaretabel '!$B$3:$E$759)*$D8/LOOKUP($C8,'Fødevaretabel '!$B$3:$C$759))</f>
        <v/>
      </c>
      <c r="G8" s="90" t="str">
        <f>IF($C8="","",LOOKUP($C8,'Fødevaretabel '!$B$3:$F$759)*$D8/LOOKUP($C8,'Fødevaretabel '!$B$3:$C$759))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49" t="s">
        <v>12</v>
      </c>
      <c r="C9" s="150"/>
      <c r="D9" s="150"/>
      <c r="E9" s="101">
        <f>SUM(E4:E8)</f>
        <v>44.85</v>
      </c>
      <c r="F9" s="101">
        <f>SUM(F4:F8)</f>
        <v>60.980000000000004</v>
      </c>
      <c r="G9" s="102">
        <f>SUM(G4:G8)</f>
        <v>6.2799999999999994</v>
      </c>
      <c r="H9" s="103">
        <f>SUM(E9*4+F9*4+G9*9)</f>
        <v>479.84000000000003</v>
      </c>
      <c r="I9" s="92"/>
      <c r="J9" s="3">
        <f>+('Diæt program'!E9*4)/('Diæt program'!$H9/100)</f>
        <v>37.387462487495831</v>
      </c>
      <c r="K9" s="3">
        <f>+('Diæt program'!F9*4)/('Diæt program'!$H9/100)</f>
        <v>50.833611203734584</v>
      </c>
      <c r="L9" s="3">
        <f>+('Diæt program'!G9*9)/('Diæt program'!$H9/100)</f>
        <v>11.77892630876959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367</v>
      </c>
      <c r="D10" s="88">
        <v>1</v>
      </c>
      <c r="E10" s="89">
        <f>IF($C10="","",LOOKUP($C10,'Fødevaretabel '!$B$3:$D$759)*$D10/LOOKUP($C10,'Fødevaretabel '!$B$3:$C$759))</f>
        <v>2</v>
      </c>
      <c r="F10" s="89">
        <f>IF($C10="","",LOOKUP($C10,'Fødevaretabel '!$B$3:$E$759)*$D10/LOOKUP($C10,'Fødevaretabel '!$B$3:$C$759))</f>
        <v>31</v>
      </c>
      <c r="G10" s="90">
        <f>IF($C10="","",LOOKUP($C10,'Fødevaretabel '!$B$3:$F$759)*$D10/LOOKUP($C10,'Fødevaretabel '!$B$3:$C$759))</f>
        <v>0.5</v>
      </c>
      <c r="H10" s="91">
        <f>IF(C10="","",SUM(E10*4+F10*4+G10*9))</f>
        <v>136.5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97</v>
      </c>
      <c r="D11" s="88">
        <v>100</v>
      </c>
      <c r="E11" s="89">
        <f>IF($C11="","",LOOKUP($C11,'Fødevaretabel '!$B$3:$D$759)*$D11/LOOKUP($C11,'Fødevaretabel '!$B$3:$C$759))</f>
        <v>0.7</v>
      </c>
      <c r="F11" s="89">
        <f>IF($C11="","",LOOKUP($C11,'Fødevaretabel '!$B$3:$E$759)*$D11/LOOKUP($C11,'Fødevaretabel '!$B$3:$C$759))</f>
        <v>2.1</v>
      </c>
      <c r="G11" s="90">
        <f>IF($C11="","",LOOKUP($C11,'Fødevaretabel '!$B$3:$F$759)*$D11/LOOKUP($C11,'Fødevaretabel '!$B$3:$C$759))</f>
        <v>0.1</v>
      </c>
      <c r="H11" s="91">
        <f>IF(C11="","",SUM(E11*4+F11*4+G11*9))</f>
        <v>12.1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/>
      <c r="D12" s="88"/>
      <c r="E12" s="89" t="str">
        <f>IF($C12="","",LOOKUP($C12,'Fødevaretabel '!$B$3:$D$759)*$D12/LOOKUP($C12,'Fødevaretabel '!$B$3:$C$759))</f>
        <v/>
      </c>
      <c r="F12" s="89" t="str">
        <f>IF($C12="","",LOOKUP($C12,'Fødevaretabel '!$B$3:$E$759)*$D12/LOOKUP($C12,'Fødevaretabel '!$B$3:$C$759))</f>
        <v/>
      </c>
      <c r="G12" s="90" t="str">
        <f>IF($C12="","",LOOKUP($C12,'Fødevaretabel '!$B$3:$F$759)*$D12/LOOKUP($C12,'Fødevaretabel '!$B$3:$C$759))</f>
        <v/>
      </c>
      <c r="H12" s="91" t="str">
        <f>IF(C12="","",SUM(E12*4+F12*4+G12*9))</f>
        <v/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 t="s">
        <v>625</v>
      </c>
      <c r="D13" s="88">
        <v>2</v>
      </c>
      <c r="E13" s="89">
        <f>IF($C13="","",LOOKUP($C13,'Fødevaretabel '!$B$3:$D$759)*$D13/LOOKUP($C13,'Fødevaretabel '!$B$3:$C$759))</f>
        <v>6</v>
      </c>
      <c r="F13" s="89">
        <f>IF($C13="","",LOOKUP($C13,'Fødevaretabel '!$B$3:$E$759)*$D13/LOOKUP($C13,'Fødevaretabel '!$B$3:$C$759))</f>
        <v>36</v>
      </c>
      <c r="G13" s="90">
        <f>IF($C13="","",LOOKUP($C13,'Fødevaretabel '!$B$3:$F$759)*$D13/LOOKUP($C13,'Fødevaretabel '!$B$3:$C$759))</f>
        <v>6</v>
      </c>
      <c r="H13" s="91">
        <f>IF(C13="","",SUM(E13*4+F13*4+G13*9))</f>
        <v>222</v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49" t="s">
        <v>18</v>
      </c>
      <c r="C15" s="150"/>
      <c r="D15" s="150"/>
      <c r="E15" s="101">
        <f>SUM(E10:E14)</f>
        <v>8.6999999999999993</v>
      </c>
      <c r="F15" s="101">
        <f>SUM(F10:F14)</f>
        <v>69.099999999999994</v>
      </c>
      <c r="G15" s="102">
        <f>SUM(G10:G14)</f>
        <v>6.6</v>
      </c>
      <c r="H15" s="103">
        <f>SUM(E15*4+F15*4+G15*9)</f>
        <v>370.59999999999997</v>
      </c>
      <c r="I15" s="92"/>
      <c r="J15" s="3">
        <f>+('Diæt program'!E15*4)/('Diæt program'!$H15/100)</f>
        <v>9.3901780895844578</v>
      </c>
      <c r="K15" s="3">
        <f>+('Diæt program'!F15*4)/('Diæt program'!$H15/100)</f>
        <v>74.581759309228289</v>
      </c>
      <c r="L15" s="3">
        <f>+('Diæt program'!G15*9)/('Diæt program'!$H15/100)</f>
        <v>16.028062601187266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97</v>
      </c>
      <c r="D16" s="88">
        <v>20</v>
      </c>
      <c r="E16" s="89">
        <f>IF($C16="","",LOOKUP($C16,'Fødevaretabel '!$B$3:$D$759)*$D16/LOOKUP($C16,'Fødevaretabel '!$B$3:$C$759))</f>
        <v>0.14000000000000001</v>
      </c>
      <c r="F16" s="89">
        <f>IF($C16="","",LOOKUP($C16,'Fødevaretabel '!$B$3:$E$759)*$D16/LOOKUP($C16,'Fødevaretabel '!$B$3:$C$759))</f>
        <v>0.42</v>
      </c>
      <c r="G16" s="90">
        <f>IF($C16="","",LOOKUP($C16,'Fødevaretabel '!$B$3:$F$759)*$D16/LOOKUP($C16,'Fødevaretabel '!$B$3:$C$759))</f>
        <v>0.02</v>
      </c>
      <c r="H16" s="91">
        <f>IF(C16="","",SUM(E16*4+F16*4+G16*9))</f>
        <v>2.4200000000000004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31</v>
      </c>
      <c r="D17" s="88">
        <v>50</v>
      </c>
      <c r="E17" s="89">
        <f>IF($C17="","",LOOKUP($C17,'Fødevaretabel '!$B$3:$D$759)*$D17/LOOKUP($C17,'Fødevaretabel '!$B$3:$C$759))</f>
        <v>0.65</v>
      </c>
      <c r="F17" s="89">
        <f>IF($C17="","",LOOKUP($C17,'Fødevaretabel '!$B$3:$E$759)*$D17/LOOKUP($C17,'Fødevaretabel '!$B$3:$C$759))</f>
        <v>2</v>
      </c>
      <c r="G17" s="90">
        <f>IF($C17="","",LOOKUP($C17,'Fødevaretabel '!$B$3:$F$759)*$D17/LOOKUP($C17,'Fødevaretabel '!$B$3:$C$759))</f>
        <v>0.2</v>
      </c>
      <c r="H17" s="91">
        <f>IF(C17="","",SUM(E17*4+F17*4+G17*9))</f>
        <v>12.4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125</v>
      </c>
      <c r="D18" s="88">
        <v>20</v>
      </c>
      <c r="E18" s="89">
        <f>IF($C18="","",LOOKUP($C18,'Fødevaretabel '!$B$3:$D$759)*$D18/LOOKUP($C18,'Fødevaretabel '!$B$3:$C$759))</f>
        <v>1.22</v>
      </c>
      <c r="F18" s="89">
        <f>IF($C18="","",LOOKUP($C18,'Fødevaretabel '!$B$3:$E$759)*$D18/LOOKUP($C18,'Fødevaretabel '!$B$3:$C$759))</f>
        <v>2.54</v>
      </c>
      <c r="G18" s="90">
        <f>IF($C18="","",LOOKUP($C18,'Fødevaretabel '!$B$3:$F$759)*$D18/LOOKUP($C18,'Fødevaretabel '!$B$3:$C$759))</f>
        <v>0.14000000000000001</v>
      </c>
      <c r="H18" s="91">
        <f>IF(C18="","",SUM(E18*4+F18*4+G18*9))</f>
        <v>16.3</v>
      </c>
      <c r="I18" s="92"/>
      <c r="J18" s="1"/>
      <c r="K18" s="1"/>
      <c r="M18" t="s">
        <v>56</v>
      </c>
      <c r="N18" s="4"/>
      <c r="O18" s="8"/>
    </row>
    <row r="19" spans="1:17" ht="12" customHeight="1">
      <c r="A19" s="84"/>
      <c r="B19" s="86"/>
      <c r="C19" s="87" t="s">
        <v>591</v>
      </c>
      <c r="D19" s="88">
        <v>20</v>
      </c>
      <c r="E19" s="89">
        <f>IF($C19="","",LOOKUP($C19,'Fødevaretabel '!$B$3:$D$759)*$D19/LOOKUP($C19,'Fødevaretabel '!$B$3:$C$759))</f>
        <v>0.7</v>
      </c>
      <c r="F19" s="89">
        <f>IF($C19="","",LOOKUP($C19,'Fødevaretabel '!$B$3:$E$759)*$D19/LOOKUP($C19,'Fødevaretabel '!$B$3:$C$759))</f>
        <v>3.8</v>
      </c>
      <c r="G19" s="90">
        <f>IF($C19="","",LOOKUP($C19,'Fødevaretabel '!$B$3:$F$759)*$D19/LOOKUP($C19,'Fødevaretabel '!$B$3:$C$759))</f>
        <v>0.2</v>
      </c>
      <c r="H19" s="91">
        <f>IF(C19="","",SUM(E19*4+F19*4+G19*9))</f>
        <v>19.8</v>
      </c>
      <c r="I19" s="92"/>
      <c r="J19" s="1"/>
      <c r="K19" s="1"/>
      <c r="L19" s="1"/>
      <c r="M19" s="2"/>
      <c r="N19" s="2"/>
      <c r="O19" s="8"/>
      <c r="Q19" t="s">
        <v>56</v>
      </c>
    </row>
    <row r="20" spans="1:17" ht="12" customHeight="1">
      <c r="A20" s="84"/>
      <c r="B20" s="86"/>
      <c r="C20" s="87" t="s">
        <v>369</v>
      </c>
      <c r="D20" s="88">
        <v>1</v>
      </c>
      <c r="E20" s="89">
        <f>IF($C20="","",LOOKUP($C20,'Fødevaretabel '!$B$3:$D$759)*$D20/LOOKUP($C20,'Fødevaretabel '!$B$3:$C$759))</f>
        <v>0.7</v>
      </c>
      <c r="F20" s="89">
        <f>IF($C20="","",LOOKUP($C20,'Fødevaretabel '!$B$3:$E$759)*$D20/LOOKUP($C20,'Fødevaretabel '!$B$3:$C$759))</f>
        <v>5.7</v>
      </c>
      <c r="G20" s="90">
        <f>IF($C20="","",LOOKUP($C20,'Fødevaretabel '!$B$3:$F$759)*$D20/LOOKUP($C20,'Fødevaretabel '!$B$3:$C$759))</f>
        <v>0.3</v>
      </c>
      <c r="H20" s="91">
        <f>IF(C20="","",SUM(E20*4+F20*4+G20*9))</f>
        <v>28.3</v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49" t="s">
        <v>17</v>
      </c>
      <c r="C21" s="150"/>
      <c r="D21" s="150"/>
      <c r="E21" s="101">
        <f>SUM(E16:E20)</f>
        <v>3.41</v>
      </c>
      <c r="F21" s="101">
        <f>SUM(F16:F20)</f>
        <v>14.46</v>
      </c>
      <c r="G21" s="102">
        <f>SUM(G16:G20)</f>
        <v>0.8600000000000001</v>
      </c>
      <c r="H21" s="103">
        <f>SUM(E21*4+F21*4+G21*9)</f>
        <v>79.22</v>
      </c>
      <c r="I21" s="92"/>
      <c r="J21" s="3">
        <f>+('Diæt program'!E21*4)/('Diæt program'!$H21/100)</f>
        <v>17.217874274173187</v>
      </c>
      <c r="K21" s="3">
        <f>+('Diæt program'!F21*4)/('Diæt program'!$H21/100)</f>
        <v>73.01186569048221</v>
      </c>
      <c r="L21" s="3">
        <f>+('Diæt program'!G21*9)/('Diæt program'!$H21/100)</f>
        <v>9.7702600353446112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635</v>
      </c>
      <c r="D22" s="88">
        <v>50</v>
      </c>
      <c r="E22" s="89">
        <f>IF($C22="","",LOOKUP($C22,'Fødevaretabel '!$B$3:$D$759)*$D22/LOOKUP($C22,'Fødevaretabel '!$B$3:$C$759))</f>
        <v>41.5</v>
      </c>
      <c r="F22" s="89">
        <f>IF($C22="","",LOOKUP($C22,'Fødevaretabel '!$B$3:$E$759)*$D22/LOOKUP($C22,'Fødevaretabel '!$B$3:$C$759))</f>
        <v>0.8</v>
      </c>
      <c r="G22" s="90">
        <f>IF($C22="","",LOOKUP($C22,'Fødevaretabel '!$B$3:$F$759)*$D22/LOOKUP($C22,'Fødevaretabel '!$B$3:$C$759))</f>
        <v>3</v>
      </c>
      <c r="H22" s="91">
        <f>IF(C22="","",SUM(E22*4+F22*4+G22*9))</f>
        <v>196.2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367</v>
      </c>
      <c r="D23" s="88">
        <v>1</v>
      </c>
      <c r="E23" s="89">
        <f>IF($C23="","",LOOKUP($C23,'Fødevaretabel '!$B$3:$D$759)*$D23/LOOKUP($C23,'Fødevaretabel '!$B$3:$C$759))</f>
        <v>2</v>
      </c>
      <c r="F23" s="89">
        <f>IF($C23="","",LOOKUP($C23,'Fødevaretabel '!$B$3:$E$759)*$D23/LOOKUP($C23,'Fødevaretabel '!$B$3:$C$759))</f>
        <v>31</v>
      </c>
      <c r="G23" s="90">
        <f>IF($C23="","",LOOKUP($C23,'Fødevaretabel '!$B$3:$F$759)*$D23/LOOKUP($C23,'Fødevaretabel '!$B$3:$C$759))</f>
        <v>0.5</v>
      </c>
      <c r="H23" s="91">
        <f>IF(C23="","",SUM(E23*4+F23*4+G23*9))</f>
        <v>136.5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 t="s">
        <v>370</v>
      </c>
      <c r="D24" s="88">
        <v>1</v>
      </c>
      <c r="E24" s="89">
        <f>IF($C24="","",LOOKUP($C24,'Fødevaretabel '!$B$3:$D$759)*$D24/LOOKUP($C24,'Fødevaretabel '!$B$3:$C$759))</f>
        <v>0.5</v>
      </c>
      <c r="F24" s="89">
        <f>IF($C24="","",LOOKUP($C24,'Fødevaretabel '!$B$3:$E$759)*$D24/LOOKUP($C24,'Fødevaretabel '!$B$3:$C$759))</f>
        <v>20</v>
      </c>
      <c r="G24" s="90">
        <f>IF($C24="","",LOOKUP($C24,'Fødevaretabel '!$B$3:$F$759)*$D24/LOOKUP($C24,'Fødevaretabel '!$B$3:$C$759))</f>
        <v>0.5</v>
      </c>
      <c r="H24" s="91">
        <f>IF(C24="","",SUM(E24*4+F24*4+G24*9))</f>
        <v>86.5</v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 t="s">
        <v>49</v>
      </c>
      <c r="D25" s="88">
        <v>500</v>
      </c>
      <c r="E25" s="89">
        <f>IF($C25="","",LOOKUP($C25,'Fødevaretabel '!$B$3:$D$759)*$D25/LOOKUP($C25,'Fødevaretabel '!$B$3:$C$759))</f>
        <v>17.5</v>
      </c>
      <c r="F25" s="89">
        <f>IF($C25="","",LOOKUP($C25,'Fødevaretabel '!$B$3:$E$759)*$D25/LOOKUP($C25,'Fødevaretabel '!$B$3:$C$759))</f>
        <v>24</v>
      </c>
      <c r="G25" s="90">
        <f>IF($C25="","",LOOKUP($C25,'Fødevaretabel '!$B$3:$F$759)*$D25/LOOKUP($C25,'Fødevaretabel '!$B$3:$C$759))</f>
        <v>0.5</v>
      </c>
      <c r="H25" s="91">
        <f>IF(C25="","",SUM(E25*4+F25*4+G25*9))</f>
        <v>170.5</v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49" t="s">
        <v>16</v>
      </c>
      <c r="C27" s="150"/>
      <c r="D27" s="150"/>
      <c r="E27" s="101">
        <f>SUM(E22:E26)</f>
        <v>61.5</v>
      </c>
      <c r="F27" s="101">
        <f>SUM(F22:F26)</f>
        <v>75.8</v>
      </c>
      <c r="G27" s="102">
        <f>SUM(G22:G26)</f>
        <v>4.5</v>
      </c>
      <c r="H27" s="103">
        <f>SUM(E27*4+F27*4+G27*9)</f>
        <v>589.70000000000005</v>
      </c>
      <c r="I27" s="92"/>
      <c r="J27" s="3">
        <f>+('Diæt program'!E27*4)/('Diæt program'!$H27/100)</f>
        <v>41.716126844158048</v>
      </c>
      <c r="K27" s="3">
        <f>+('Diæt program'!F27*4)/('Diæt program'!$H27/100)</f>
        <v>51.415974224181781</v>
      </c>
      <c r="L27" s="3">
        <f>+('Diæt program'!G27*9)/('Diæt program'!$H27/100)</f>
        <v>6.8678989316601662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27</v>
      </c>
      <c r="D28" s="88">
        <v>100</v>
      </c>
      <c r="E28" s="89">
        <f>IF($C28="","",LOOKUP($C28,'Fødevaretabel '!$B$3:$D$759)*$D28/LOOKUP($C28,'Fødevaretabel '!$B$3:$C$759))</f>
        <v>4.4000000000000004</v>
      </c>
      <c r="F28" s="89">
        <f>IF($C28="","",LOOKUP($C28,'Fødevaretabel '!$B$3:$E$759)*$D28/LOOKUP($C28,'Fødevaretabel '!$B$3:$C$759))</f>
        <v>25.6</v>
      </c>
      <c r="G28" s="90">
        <f>IF($C28="","",LOOKUP($C28,'Fødevaretabel '!$B$3:$F$759)*$D28/LOOKUP($C28,'Fødevaretabel '!$B$3:$C$759))</f>
        <v>0.4</v>
      </c>
      <c r="H28" s="91">
        <f>IF(C28="","",SUM(E28*4+F28*4+G28*9))</f>
        <v>123.6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505</v>
      </c>
      <c r="D29" s="88">
        <v>35</v>
      </c>
      <c r="E29" s="89">
        <f>IF($C29="","",LOOKUP($C29,'Fødevaretabel '!$B$3:$D$759)*$D29/LOOKUP($C29,'Fødevaretabel '!$B$3:$C$759))</f>
        <v>0.35</v>
      </c>
      <c r="F29" s="89">
        <f>IF($C29="","",LOOKUP($C29,'Fødevaretabel '!$B$3:$E$759)*$D29/LOOKUP($C29,'Fødevaretabel '!$B$3:$C$759))</f>
        <v>5.6</v>
      </c>
      <c r="G29" s="90">
        <f>IF($C29="","",LOOKUP($C29,'Fødevaretabel '!$B$3:$F$759)*$D29/LOOKUP($C29,'Fødevaretabel '!$B$3:$C$759))</f>
        <v>0.35</v>
      </c>
      <c r="H29" s="91">
        <f>IF(C29="","",SUM(E29*4+F29*4+G29*9))</f>
        <v>26.949999999999996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 t="s">
        <v>125</v>
      </c>
      <c r="D30" s="88">
        <v>20</v>
      </c>
      <c r="E30" s="89">
        <f>IF($C30="","",LOOKUP($C30,'Fødevaretabel '!$B$3:$D$759)*$D30/LOOKUP($C30,'Fødevaretabel '!$B$3:$C$759))</f>
        <v>1.22</v>
      </c>
      <c r="F30" s="89">
        <f>IF($C30="","",LOOKUP($C30,'Fødevaretabel '!$B$3:$E$759)*$D30/LOOKUP($C30,'Fødevaretabel '!$B$3:$C$759))</f>
        <v>2.54</v>
      </c>
      <c r="G30" s="90">
        <f>IF($C30="","",LOOKUP($C30,'Fødevaretabel '!$B$3:$F$759)*$D30/LOOKUP($C30,'Fødevaretabel '!$B$3:$C$759))</f>
        <v>0.14000000000000001</v>
      </c>
      <c r="H30" s="91">
        <f>IF(C30="","",SUM(E30*4+F30*4+G30*9))</f>
        <v>16.3</v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87" t="s">
        <v>360</v>
      </c>
      <c r="D31" s="88">
        <v>100</v>
      </c>
      <c r="E31" s="89">
        <f>IF($C31="","",LOOKUP($C31,'Fødevaretabel '!$B$3:$D$759)*$D31/LOOKUP($C31,'Fødevaretabel '!$B$3:$C$759))</f>
        <v>23</v>
      </c>
      <c r="F31" s="89">
        <f>IF($C31="","",LOOKUP($C31,'Fødevaretabel '!$B$3:$E$759)*$D31/LOOKUP($C31,'Fødevaretabel '!$B$3:$C$759))</f>
        <v>0</v>
      </c>
      <c r="G31" s="90">
        <f>IF($C31="","",LOOKUP($C31,'Fødevaretabel '!$B$3:$F$759)*$D31/LOOKUP($C31,'Fødevaretabel '!$B$3:$C$759))</f>
        <v>3</v>
      </c>
      <c r="H31" s="91">
        <f>IF(C31="","",SUM(E31*4+F31*4+G31*9))</f>
        <v>119</v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87"/>
      <c r="D32" s="88"/>
      <c r="E32" s="89" t="str">
        <f>IF($C32="","",LOOKUP($C32,'Fødevaretabel '!$B$3:$D$759)*$D32/LOOKUP($C32,'Fødevaretabel '!$B$3:$C$759))</f>
        <v/>
      </c>
      <c r="F32" s="89" t="str">
        <f>IF($C32="","",LOOKUP($C32,'Fødevaretabel '!$B$3:$E$759)*$D32/LOOKUP($C32,'Fødevaretabel '!$B$3:$C$759))</f>
        <v/>
      </c>
      <c r="G32" s="90" t="str">
        <f>IF($C32="","",LOOKUP($C32,'Fødevaretabel '!$B$3:$F$759)*$D32/LOOKUP($C32,'Fødevaretabel '!$B$3:$C$759))</f>
        <v/>
      </c>
      <c r="H32" s="9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49" t="s">
        <v>15</v>
      </c>
      <c r="C33" s="150"/>
      <c r="D33" s="150"/>
      <c r="E33" s="101">
        <f>SUM(E28:E32)</f>
        <v>28.97</v>
      </c>
      <c r="F33" s="101">
        <f>SUM(F28:F32)</f>
        <v>33.74</v>
      </c>
      <c r="G33" s="102">
        <f>SUM(G28:G32)</f>
        <v>3.89</v>
      </c>
      <c r="H33" s="103">
        <f>SUM(E33*4+F33*4+G33*9)</f>
        <v>285.85000000000002</v>
      </c>
      <c r="I33" s="92"/>
      <c r="J33" s="3">
        <f>+('Diæt program'!E33*4)/('Diæt program'!$H33/100)</f>
        <v>40.538744096554133</v>
      </c>
      <c r="K33" s="3">
        <f>+('Diæt program'!F33*4)/('Diæt program'!$H33/100)</f>
        <v>47.213573552562529</v>
      </c>
      <c r="L33" s="3">
        <f>+('Diæt program'!G33*9)/('Diæt program'!$H33/100)</f>
        <v>12.247682350883329</v>
      </c>
      <c r="M33" s="2" t="s">
        <v>37</v>
      </c>
      <c r="N33" s="2"/>
      <c r="O33" s="8"/>
    </row>
    <row r="34" spans="1:15" ht="12" customHeight="1">
      <c r="A34" s="84"/>
      <c r="B34" s="86"/>
      <c r="C34" s="87" t="s">
        <v>370</v>
      </c>
      <c r="D34" s="88">
        <v>1</v>
      </c>
      <c r="E34" s="89">
        <f>IF($C34="","",LOOKUP($C34,'Fødevaretabel '!$B$3:$D$759)*$D34/LOOKUP($C34,'Fødevaretabel '!$B$3:$C$759))</f>
        <v>0.5</v>
      </c>
      <c r="F34" s="89">
        <f>IF($C34="","",LOOKUP($C34,'Fødevaretabel '!$B$3:$E$759)*$D34/LOOKUP($C34,'Fødevaretabel '!$B$3:$C$759))</f>
        <v>20</v>
      </c>
      <c r="G34" s="90">
        <f>IF($C34="","",LOOKUP($C34,'Fødevaretabel '!$B$3:$F$759)*$D34/LOOKUP($C34,'Fødevaretabel '!$B$3:$C$759))</f>
        <v>0.5</v>
      </c>
      <c r="H34" s="91">
        <f>IF(C34="","",SUM(E34*4+F34*4+G34*9))</f>
        <v>86.5</v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 t="s">
        <v>621</v>
      </c>
      <c r="D35" s="88">
        <v>1</v>
      </c>
      <c r="E35" s="89">
        <f>IF($C35="","",LOOKUP($C35,'Fødevaretabel '!$B$3:$D$759)*$D35/LOOKUP($C35,'Fødevaretabel '!$B$3:$C$759))</f>
        <v>0.5</v>
      </c>
      <c r="F35" s="89">
        <f>IF($C35="","",LOOKUP($C35,'Fødevaretabel '!$B$3:$E$759)*$D35/LOOKUP($C35,'Fødevaretabel '!$B$3:$C$759))</f>
        <v>21</v>
      </c>
      <c r="G35" s="90">
        <f>IF($C35="","",LOOKUP($C35,'Fødevaretabel '!$B$3:$F$759)*$D35/LOOKUP($C35,'Fødevaretabel '!$B$3:$C$759))</f>
        <v>0.5</v>
      </c>
      <c r="H35" s="91">
        <f>IF(C35="","",SUM(E35*4+F35*4+G35*9))</f>
        <v>90.5</v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'!$B$3:$D$759)*$D36/LOOKUP($C36,'Fødevaretabel '!$B$3:$C$759))</f>
        <v/>
      </c>
      <c r="F36" s="89" t="str">
        <f>IF($C36="","",LOOKUP($C36,'Fødevaretabel '!$B$3:$E$759)*$D36/LOOKUP($C36,'Fødevaretabel '!$B$3:$C$759))</f>
        <v/>
      </c>
      <c r="G36" s="90" t="str">
        <f>IF($C36="","",LOOKUP($C36,'Fødevaretabel '!$B$3:$F$759)*$D36/LOOKUP($C36,'Fødevaretabel '!$B$3:$C$759))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'!$B$3:$D$759)*$D37/LOOKUP($C37,'Fødevaretabel '!$B$3:$C$759))</f>
        <v/>
      </c>
      <c r="F37" s="89" t="str">
        <f>IF($C37="","",LOOKUP($C37,'Fødevaretabel '!$B$3:$E$759)*$D37/LOOKUP($C37,'Fødevaretabel '!$B$3:$C$759))</f>
        <v/>
      </c>
      <c r="G37" s="90" t="str">
        <f>IF($C37="","",LOOKUP($C37,'Fødevaretabel '!$B$3:$F$759)*$D37/LOOKUP($C37,'Fødevaretabel '!$B$3:$C$759))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'!$B$3:$D$759)*$D38/LOOKUP($C38,'Fødevaretabel '!$B$3:$C$759))</f>
        <v/>
      </c>
      <c r="F38" s="89" t="str">
        <f>IF($C38="","",LOOKUP($C38,'Fødevaretabel '!$B$3:$E$759)*$D38/LOOKUP($C38,'Fødevaretabel '!$B$3:$C$759))</f>
        <v/>
      </c>
      <c r="G38" s="90" t="str">
        <f>IF($C38="","",LOOKUP($C38,'Fødevaretabel '!$B$3:$F$759)*$D38/LOOKUP($C38,'Fødevaretabel '!$B$3:$C$759))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49" t="s">
        <v>14</v>
      </c>
      <c r="C39" s="150"/>
      <c r="D39" s="150"/>
      <c r="E39" s="101">
        <f>SUM(E34:E38)</f>
        <v>1</v>
      </c>
      <c r="F39" s="101">
        <f>SUM(F34:F38)</f>
        <v>41</v>
      </c>
      <c r="G39" s="102">
        <f>SUM(G34:G38)</f>
        <v>1</v>
      </c>
      <c r="H39" s="103">
        <f>SUM(E39*4+F39*4+G39*9)</f>
        <v>177</v>
      </c>
      <c r="I39" s="92"/>
      <c r="J39" s="3">
        <f>+('Diæt program'!E39*4)/('Diæt program'!$H39/100)</f>
        <v>2.2598870056497176</v>
      </c>
      <c r="K39" s="3">
        <f>+('Diæt program'!F39*4)/('Diæt program'!$H39/100)</f>
        <v>92.655367231638422</v>
      </c>
      <c r="L39" s="3">
        <f>+('Diæt program'!G39*9)/('Diæt program'!$H39/100)</f>
        <v>5.0847457627118642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49</v>
      </c>
      <c r="D40" s="88">
        <v>250</v>
      </c>
      <c r="E40" s="89">
        <f>IF($C40="","",LOOKUP($C40,'Fødevaretabel '!$B$3:$D$759)*$D40/LOOKUP($C40,'Fødevaretabel '!$B$3:$C$759))</f>
        <v>8.75</v>
      </c>
      <c r="F40" s="89">
        <f>IF($C40="","",LOOKUP($C40,'Fødevaretabel '!$B$3:$E$759)*$D40/LOOKUP($C40,'Fødevaretabel '!$B$3:$C$759))</f>
        <v>12</v>
      </c>
      <c r="G40" s="90">
        <f>IF($C40="","",LOOKUP($C40,'Fødevaretabel '!$B$3:$F$759)*$D40/LOOKUP($C40,'Fødevaretabel '!$B$3:$C$759))</f>
        <v>0.25</v>
      </c>
      <c r="H40" s="91">
        <f>IF(C40="","",SUM(E40*4+F40*4+G40*9))</f>
        <v>85.25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/>
      <c r="D41" s="88"/>
      <c r="E41" s="89" t="str">
        <f>IF($C41="","",LOOKUP($C41,'Fødevaretabel '!$B$3:$D$759)*$D41/LOOKUP($C41,'Fødevaretabel '!$B$3:$C$759))</f>
        <v/>
      </c>
      <c r="F41" s="89" t="str">
        <f>IF($C41="","",LOOKUP($C41,'Fødevaretabel '!$B$3:$E$759)*$D41/LOOKUP($C41,'Fødevaretabel '!$B$3:$C$759))</f>
        <v/>
      </c>
      <c r="G41" s="90" t="str">
        <f>IF($C41="","",LOOKUP($C41,'Fødevaretabel '!$B$3:$F$759)*$D41/LOOKUP($C41,'Fødevaretabel '!$B$3:$C$759))</f>
        <v/>
      </c>
      <c r="H41" s="91" t="str">
        <f>IF(C41="","",SUM(E41*4+F41*4+G41*9))</f>
        <v/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/>
      <c r="D42" s="88"/>
      <c r="E42" s="89" t="str">
        <f>IF($C42="","",LOOKUP($C42,'Fødevaretabel '!$B$3:$D$759)*$D42/LOOKUP($C42,'Fødevaretabel '!$B$3:$C$759))</f>
        <v/>
      </c>
      <c r="F42" s="89" t="str">
        <f>IF($C42="","",LOOKUP($C42,'Fødevaretabel '!$B$3:$E$759)*$D42/LOOKUP($C42,'Fødevaretabel '!$B$3:$C$759))</f>
        <v/>
      </c>
      <c r="G42" s="90" t="str">
        <f>IF($C42="","",LOOKUP($C42,'Fødevaretabel '!$B$3:$F$759)*$D42/LOOKUP($C42,'Fødevaretabel '!$B$3:$C$759))</f>
        <v/>
      </c>
      <c r="H42" s="91" t="str">
        <f>IF(C42="","",SUM(E42*4+F42*4+G42*9))</f>
        <v/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'!$B$3:$D$759)*$D43/LOOKUP($C43,'Fødevaretabel '!$B$3:$C$759))</f>
        <v/>
      </c>
      <c r="F43" s="89" t="str">
        <f>IF($C43="","",LOOKUP($C43,'Fødevaretabel '!$B$3:$E$759)*$D43/LOOKUP($C43,'Fødevaretabel '!$B$3:$C$759))</f>
        <v/>
      </c>
      <c r="G43" s="90" t="str">
        <f>IF($C43="","",LOOKUP($C43,'Fødevaretabel '!$B$3:$F$759)*$D43/LOOKUP($C43,'Fødevaretabel '!$B$3:$C$759))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56" t="s">
        <v>13</v>
      </c>
      <c r="C45" s="157"/>
      <c r="D45" s="157"/>
      <c r="E45" s="89">
        <f>SUM(E40:E44)</f>
        <v>8.75</v>
      </c>
      <c r="F45" s="89">
        <f>SUM(F40:F44)</f>
        <v>12</v>
      </c>
      <c r="G45" s="90">
        <f>SUM(G40:G44)</f>
        <v>0.25</v>
      </c>
      <c r="H45" s="93">
        <f>SUM(E45*4+F45*4+G45*9)</f>
        <v>85.25</v>
      </c>
      <c r="I45" s="92"/>
      <c r="J45" s="3">
        <f>+('Diæt program'!E45*4)/('Diæt program'!$H45/100)</f>
        <v>41.055718475073313</v>
      </c>
      <c r="K45" s="3">
        <f>+('Diæt program'!F45*4)/('Diæt program'!$H45/100)</f>
        <v>56.304985337243401</v>
      </c>
      <c r="L45" s="3">
        <f>+('Diæt program'!G45*9)/('Diæt program'!$H45/100)</f>
        <v>2.6392961876832843</v>
      </c>
      <c r="M45" s="2" t="s">
        <v>35</v>
      </c>
      <c r="N45" s="2"/>
      <c r="O45" s="8"/>
    </row>
    <row r="46" spans="1:15" ht="13.5" thickBot="1">
      <c r="A46" s="84"/>
      <c r="B46" s="158" t="s">
        <v>3</v>
      </c>
      <c r="C46" s="158"/>
      <c r="D46" s="158"/>
      <c r="E46" s="94">
        <f>+E9+E15+E21+E27+E33+E39+E45</f>
        <v>157.18</v>
      </c>
      <c r="F46" s="94">
        <f>+F9+F15+F21+F27+F33+F39+F45</f>
        <v>307.08</v>
      </c>
      <c r="G46" s="94">
        <f>+G9+G15+G21+G27+G33+G39+G45</f>
        <v>23.38</v>
      </c>
      <c r="H46" s="94">
        <f>+H9+H15+H21+H27+H33+H39+H45</f>
        <v>2067.46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55" t="s">
        <v>4</v>
      </c>
      <c r="C47" s="155"/>
      <c r="D47" s="155"/>
      <c r="E47" s="96">
        <f>IF(E46=0,"0",(E46*4)/($H$46/100))</f>
        <v>30.410261867218711</v>
      </c>
      <c r="F47" s="96">
        <f>IF(F46=0,"0",(F46*4)/($H$46/100))</f>
        <v>59.412032155398407</v>
      </c>
      <c r="G47" s="96">
        <f>IF(G46=0,"0",(G46*9)/($H$46/100))</f>
        <v>10.177705977382875</v>
      </c>
      <c r="H47" s="96">
        <f>IF(H46=0,"0",E47+F47+G47)</f>
        <v>99.999999999999986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45"/>
      <c r="H48" s="145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639</v>
      </c>
      <c r="N50" s="2"/>
      <c r="O50" s="8"/>
    </row>
    <row r="51" spans="1:15" hidden="1">
      <c r="C51" s="51" t="s">
        <v>640</v>
      </c>
      <c r="N51" s="2"/>
      <c r="O51" s="8"/>
    </row>
    <row r="52" spans="1:15" hidden="1">
      <c r="C52" s="51" t="s">
        <v>641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sheetProtection password="DE13" sheet="1" objects="1" scenarios="1"/>
  <mergeCells count="14">
    <mergeCell ref="B15:D15"/>
    <mergeCell ref="B27:D27"/>
    <mergeCell ref="B45:D45"/>
    <mergeCell ref="B46:D46"/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B9" sqref="B9"/>
    </sheetView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513</v>
      </c>
      <c r="C1" s="159">
        <v>37189</v>
      </c>
      <c r="D1" s="160"/>
      <c r="I1" s="11"/>
    </row>
    <row r="2" spans="1:9" ht="15" customHeight="1">
      <c r="A2" s="107"/>
      <c r="B2" s="108" t="s">
        <v>69</v>
      </c>
      <c r="C2" s="109"/>
      <c r="D2" s="110"/>
      <c r="I2" s="11"/>
    </row>
    <row r="3" spans="1:9" ht="15" customHeight="1">
      <c r="A3" s="107"/>
      <c r="B3" s="111" t="s">
        <v>58</v>
      </c>
      <c r="C3" s="112"/>
      <c r="D3" s="110"/>
      <c r="I3" s="11"/>
    </row>
    <row r="4" spans="1:9" ht="15" customHeight="1">
      <c r="A4" s="107"/>
      <c r="B4" s="111" t="s">
        <v>72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59</v>
      </c>
      <c r="C5" s="112"/>
      <c r="D5" s="110"/>
      <c r="I5" s="11"/>
    </row>
    <row r="6" spans="1:9" ht="15" customHeight="1">
      <c r="A6" s="107"/>
      <c r="B6" s="111" t="s">
        <v>60</v>
      </c>
      <c r="C6" s="114"/>
      <c r="D6" s="107"/>
      <c r="I6" s="11"/>
    </row>
    <row r="7" spans="1:9" ht="15" customHeight="1">
      <c r="A7" s="107"/>
      <c r="B7" s="111" t="s">
        <v>70</v>
      </c>
      <c r="C7" s="114"/>
      <c r="D7" s="107"/>
      <c r="I7" s="11"/>
    </row>
    <row r="8" spans="1:9" ht="15" customHeight="1">
      <c r="A8" s="107"/>
      <c r="B8" s="111" t="s">
        <v>62</v>
      </c>
      <c r="C8" s="114"/>
      <c r="D8" s="107"/>
      <c r="I8" s="11"/>
    </row>
    <row r="9" spans="1:9" ht="15" customHeight="1">
      <c r="A9" s="107"/>
      <c r="B9" s="111" t="s">
        <v>63</v>
      </c>
      <c r="C9" s="114"/>
      <c r="D9" s="107"/>
      <c r="I9" s="11"/>
    </row>
    <row r="10" spans="1:9" ht="15" customHeight="1">
      <c r="A10" s="107"/>
      <c r="B10" s="111" t="s">
        <v>64</v>
      </c>
      <c r="C10" s="114"/>
      <c r="D10" s="107"/>
      <c r="I10" s="11"/>
    </row>
    <row r="11" spans="1:9" ht="15" customHeight="1">
      <c r="A11" s="107"/>
      <c r="B11" s="111" t="s">
        <v>65</v>
      </c>
      <c r="C11" s="114"/>
      <c r="D11" s="107"/>
      <c r="I11" s="11"/>
    </row>
    <row r="12" spans="1:9" ht="57.75" customHeight="1">
      <c r="A12" s="107"/>
      <c r="B12" s="115"/>
      <c r="C12" s="116"/>
      <c r="D12" s="107"/>
      <c r="I12" s="11"/>
    </row>
    <row r="13" spans="1:9" ht="111.75" customHeight="1">
      <c r="A13" s="107"/>
      <c r="B13" s="116"/>
      <c r="C13" s="162"/>
      <c r="D13" s="162"/>
      <c r="E13" s="74"/>
      <c r="I13" s="11"/>
    </row>
    <row r="14" spans="1:9" ht="14.25" customHeight="1">
      <c r="A14" s="107"/>
      <c r="B14" s="141" t="s">
        <v>638</v>
      </c>
      <c r="C14" s="142"/>
      <c r="D14" s="117"/>
      <c r="E14" s="75"/>
      <c r="I14" s="11"/>
    </row>
    <row r="15" spans="1:9">
      <c r="A15" s="107"/>
      <c r="B15" s="141" t="s">
        <v>644</v>
      </c>
      <c r="C15" s="143"/>
      <c r="D15" s="107"/>
      <c r="E15" s="74"/>
      <c r="I15" s="11"/>
    </row>
    <row r="16" spans="1:9">
      <c r="A16" s="107"/>
      <c r="B16" s="141" t="s">
        <v>645</v>
      </c>
      <c r="C16" s="142"/>
      <c r="D16" s="107"/>
      <c r="E16" s="74"/>
      <c r="I16" s="11"/>
    </row>
    <row r="17" spans="1:10">
      <c r="A17" s="118"/>
      <c r="B17" s="141" t="s">
        <v>646</v>
      </c>
      <c r="C17" s="142"/>
      <c r="D17" s="119"/>
      <c r="E17" s="76"/>
      <c r="F17" s="37"/>
      <c r="G17" s="37"/>
      <c r="H17" s="37"/>
      <c r="I17" s="38"/>
      <c r="J17" s="37"/>
    </row>
    <row r="18" spans="1:10">
      <c r="A18" s="118"/>
      <c r="B18" s="141" t="s">
        <v>648</v>
      </c>
      <c r="C18" s="142"/>
      <c r="D18" s="119"/>
      <c r="E18" s="76"/>
      <c r="F18" s="37"/>
      <c r="G18" s="37"/>
      <c r="H18" s="37"/>
      <c r="I18" s="38"/>
      <c r="J18" s="37"/>
    </row>
    <row r="19" spans="1:10">
      <c r="A19" s="118"/>
      <c r="B19" s="141" t="s">
        <v>647</v>
      </c>
      <c r="C19" s="142"/>
      <c r="D19" s="118"/>
      <c r="E19" s="74"/>
      <c r="I19" s="11"/>
    </row>
    <row r="20" spans="1:10" hidden="1">
      <c r="A20" s="120"/>
      <c r="C20" s="142"/>
      <c r="D20" s="120"/>
      <c r="E20" s="74"/>
      <c r="I20" s="11"/>
    </row>
    <row r="21" spans="1:10" ht="4.5" hidden="1" customHeight="1">
      <c r="A21" s="161"/>
      <c r="B21" s="161"/>
      <c r="C21" s="161"/>
      <c r="D21" s="161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B17" r:id="rId3"/>
    <hyperlink ref="B14" r:id="rId4"/>
    <hyperlink ref="B15" r:id="rId5"/>
    <hyperlink ref="B16" r:id="rId6"/>
  </hyperlinks>
  <pageMargins left="0.75" right="0.75" top="1" bottom="1" header="0" footer="0"/>
  <pageSetup paperSize="9" orientation="portrait" horizontalDpi="96" verticalDpi="96" r:id="rId7"/>
  <headerFooter alignWithMargins="0"/>
  <drawing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workbookViewId="0">
      <selection activeCell="A2" sqref="A2"/>
    </sheetView>
  </sheetViews>
  <sheetFormatPr defaultColWidth="0" defaultRowHeight="12.75" zeroHeight="1"/>
  <cols>
    <col min="1" max="1" width="6" style="139" customWidth="1"/>
    <col min="2" max="2" width="36.42578125" style="139" customWidth="1"/>
    <col min="3" max="3" width="19.140625" style="140" customWidth="1"/>
    <col min="4" max="4" width="9" style="139" customWidth="1"/>
    <col min="5" max="5" width="9.28515625" style="139" customWidth="1"/>
    <col min="6" max="6" width="9.140625" style="139" customWidth="1"/>
    <col min="7" max="16384" width="0" style="43" hidden="1"/>
  </cols>
  <sheetData>
    <row r="1" spans="1:6" customFormat="1" ht="45.75" customHeight="1" thickBot="1">
      <c r="A1" s="163" t="s">
        <v>53</v>
      </c>
      <c r="B1" s="164"/>
      <c r="C1" s="164"/>
      <c r="D1" s="164"/>
      <c r="E1" s="164"/>
      <c r="F1" s="165"/>
    </row>
    <row r="2" spans="1:6" customFormat="1" ht="13.5" thickBot="1">
      <c r="A2" s="121" t="s">
        <v>51</v>
      </c>
      <c r="B2" s="122" t="s">
        <v>42</v>
      </c>
      <c r="C2" s="122" t="s">
        <v>366</v>
      </c>
      <c r="D2" s="121" t="s">
        <v>1</v>
      </c>
      <c r="E2" s="123" t="s">
        <v>7</v>
      </c>
      <c r="F2" s="121" t="s">
        <v>2</v>
      </c>
    </row>
    <row r="3" spans="1:6" ht="13.5" thickBot="1">
      <c r="A3" s="124"/>
      <c r="B3" s="124" t="s">
        <v>212</v>
      </c>
      <c r="C3" s="125">
        <v>100</v>
      </c>
      <c r="D3" s="125">
        <v>3.7</v>
      </c>
      <c r="E3" s="126">
        <v>4.7</v>
      </c>
      <c r="F3" s="125">
        <v>3.5</v>
      </c>
    </row>
    <row r="4" spans="1:6" ht="13.5" thickBot="1">
      <c r="A4" s="127"/>
      <c r="B4" s="127" t="s">
        <v>600</v>
      </c>
      <c r="C4" s="128">
        <v>100</v>
      </c>
      <c r="D4" s="129">
        <v>4.3</v>
      </c>
      <c r="E4" s="130">
        <v>3.8</v>
      </c>
      <c r="F4" s="129">
        <v>0.1</v>
      </c>
    </row>
    <row r="5" spans="1:6" ht="13.5" thickBot="1">
      <c r="A5" s="127"/>
      <c r="B5" s="127" t="s">
        <v>339</v>
      </c>
      <c r="C5" s="125">
        <v>100</v>
      </c>
      <c r="D5" s="129">
        <v>18.100000000000001</v>
      </c>
      <c r="E5" s="130">
        <v>0</v>
      </c>
      <c r="F5" s="129">
        <v>1.3</v>
      </c>
    </row>
    <row r="6" spans="1:6" ht="13.5" thickBot="1">
      <c r="A6" s="124"/>
      <c r="B6" s="127" t="s">
        <v>460</v>
      </c>
      <c r="C6" s="125">
        <v>100</v>
      </c>
      <c r="D6" s="129">
        <v>0.8</v>
      </c>
      <c r="E6" s="130">
        <v>9.4</v>
      </c>
      <c r="F6" s="129">
        <v>0.3</v>
      </c>
    </row>
    <row r="7" spans="1:6" ht="13.5" thickBot="1">
      <c r="A7" s="124"/>
      <c r="B7" s="124" t="s">
        <v>93</v>
      </c>
      <c r="C7" s="125">
        <v>100</v>
      </c>
      <c r="D7" s="131">
        <v>2.9</v>
      </c>
      <c r="E7" s="126">
        <v>66.5</v>
      </c>
      <c r="F7" s="125">
        <v>1.7</v>
      </c>
    </row>
    <row r="8" spans="1:6" ht="13.5" thickBot="1">
      <c r="A8" s="124"/>
      <c r="B8" s="124" t="s">
        <v>220</v>
      </c>
      <c r="C8" s="125">
        <v>100</v>
      </c>
      <c r="D8" s="125">
        <v>3.5</v>
      </c>
      <c r="E8" s="126">
        <v>13</v>
      </c>
      <c r="F8" s="125">
        <v>2.9</v>
      </c>
    </row>
    <row r="9" spans="1:6" ht="13.5" thickBot="1">
      <c r="A9" s="124"/>
      <c r="B9" s="124" t="s">
        <v>97</v>
      </c>
      <c r="C9" s="125">
        <v>100</v>
      </c>
      <c r="D9" s="125">
        <v>0.7</v>
      </c>
      <c r="E9" s="125">
        <v>2.1</v>
      </c>
      <c r="F9" s="132">
        <v>0.1</v>
      </c>
    </row>
    <row r="10" spans="1:6" ht="13.5" thickBot="1">
      <c r="A10" s="124"/>
      <c r="B10" s="124" t="s">
        <v>102</v>
      </c>
      <c r="C10" s="125">
        <v>100</v>
      </c>
      <c r="D10" s="125">
        <v>1.2</v>
      </c>
      <c r="E10" s="125">
        <v>3.4</v>
      </c>
      <c r="F10" s="125">
        <v>0.1</v>
      </c>
    </row>
    <row r="11" spans="1:6" ht="13.5" thickBot="1">
      <c r="A11" s="124"/>
      <c r="B11" s="124" t="s">
        <v>86</v>
      </c>
      <c r="C11" s="125">
        <v>100</v>
      </c>
      <c r="D11" s="125">
        <v>0.5</v>
      </c>
      <c r="E11" s="125">
        <v>13</v>
      </c>
      <c r="F11" s="125">
        <v>0.4</v>
      </c>
    </row>
    <row r="12" spans="1:6" ht="13.5" thickBot="1">
      <c r="A12" s="124"/>
      <c r="B12" s="124" t="s">
        <v>266</v>
      </c>
      <c r="C12" s="125">
        <v>100</v>
      </c>
      <c r="D12" s="131">
        <v>19.899999999999999</v>
      </c>
      <c r="E12" s="125">
        <v>0</v>
      </c>
      <c r="F12" s="125">
        <v>4.3</v>
      </c>
    </row>
    <row r="13" spans="1:6" ht="13.5" thickBot="1">
      <c r="A13" s="124"/>
      <c r="B13" s="124" t="s">
        <v>271</v>
      </c>
      <c r="C13" s="125">
        <v>100</v>
      </c>
      <c r="D13" s="125">
        <v>18.7</v>
      </c>
      <c r="E13" s="125">
        <v>3.5</v>
      </c>
      <c r="F13" s="125">
        <v>4.5999999999999996</v>
      </c>
    </row>
    <row r="14" spans="1:6" ht="13.5" thickBot="1">
      <c r="A14" s="124"/>
      <c r="B14" s="124" t="s">
        <v>84</v>
      </c>
      <c r="C14" s="125">
        <v>100</v>
      </c>
      <c r="D14" s="125">
        <v>0.9</v>
      </c>
      <c r="E14" s="125">
        <v>11.5</v>
      </c>
      <c r="F14" s="125">
        <v>0.6</v>
      </c>
    </row>
    <row r="15" spans="1:6" ht="13.5" thickBot="1">
      <c r="A15" s="124"/>
      <c r="B15" s="127" t="s">
        <v>601</v>
      </c>
      <c r="C15" s="128">
        <v>1</v>
      </c>
      <c r="D15" s="129">
        <v>1</v>
      </c>
      <c r="E15" s="129">
        <v>12</v>
      </c>
      <c r="F15" s="129">
        <v>0.7</v>
      </c>
    </row>
    <row r="16" spans="1:6" ht="13.5" thickBot="1">
      <c r="A16" s="124"/>
      <c r="B16" s="127" t="s">
        <v>393</v>
      </c>
      <c r="C16" s="125">
        <v>100</v>
      </c>
      <c r="D16" s="129">
        <v>1</v>
      </c>
      <c r="E16" s="129">
        <v>24</v>
      </c>
      <c r="F16" s="129">
        <v>1</v>
      </c>
    </row>
    <row r="17" spans="1:6" ht="13.5" thickBot="1">
      <c r="A17" s="124"/>
      <c r="B17" s="124" t="s">
        <v>121</v>
      </c>
      <c r="C17" s="125">
        <v>100</v>
      </c>
      <c r="D17" s="125">
        <v>2.9</v>
      </c>
      <c r="E17" s="125">
        <v>10.6</v>
      </c>
      <c r="F17" s="125">
        <v>0.2</v>
      </c>
    </row>
    <row r="18" spans="1:6" ht="13.5" thickBot="1">
      <c r="A18" s="124"/>
      <c r="B18" s="124" t="s">
        <v>123</v>
      </c>
      <c r="C18" s="125">
        <v>100</v>
      </c>
      <c r="D18" s="125">
        <v>0.5</v>
      </c>
      <c r="E18" s="125">
        <v>17</v>
      </c>
      <c r="F18" s="125">
        <v>0.5</v>
      </c>
    </row>
    <row r="19" spans="1:6" ht="13.5" thickBot="1">
      <c r="A19" s="124"/>
      <c r="B19" s="124" t="s">
        <v>98</v>
      </c>
      <c r="C19" s="125">
        <v>100</v>
      </c>
      <c r="D19" s="131">
        <v>0.5</v>
      </c>
      <c r="E19" s="125">
        <v>2.5</v>
      </c>
      <c r="F19" s="125">
        <v>0.5</v>
      </c>
    </row>
    <row r="20" spans="1:6" ht="13.5" thickBot="1">
      <c r="A20" s="124"/>
      <c r="B20" s="124" t="s">
        <v>112</v>
      </c>
      <c r="C20" s="125">
        <v>100</v>
      </c>
      <c r="D20" s="125">
        <v>1.8</v>
      </c>
      <c r="E20" s="125">
        <v>5</v>
      </c>
      <c r="F20" s="125">
        <v>0.3</v>
      </c>
    </row>
    <row r="21" spans="1:6" ht="13.5" thickBot="1">
      <c r="A21" s="124"/>
      <c r="B21" s="124" t="s">
        <v>105</v>
      </c>
      <c r="C21" s="125">
        <v>100</v>
      </c>
      <c r="D21" s="125">
        <v>2.2999999999999998</v>
      </c>
      <c r="E21" s="125">
        <v>2.7</v>
      </c>
      <c r="F21" s="125">
        <v>0.2</v>
      </c>
    </row>
    <row r="22" spans="1:6" ht="13.5" thickBot="1">
      <c r="A22" s="124"/>
      <c r="B22" s="124" t="s">
        <v>103</v>
      </c>
      <c r="C22" s="125">
        <v>100</v>
      </c>
      <c r="D22" s="125">
        <v>1</v>
      </c>
      <c r="E22" s="125">
        <v>4</v>
      </c>
      <c r="F22" s="125">
        <v>0.1</v>
      </c>
    </row>
    <row r="23" spans="1:6" ht="13.5" thickBot="1">
      <c r="A23" s="124"/>
      <c r="B23" s="124" t="s">
        <v>133</v>
      </c>
      <c r="C23" s="125">
        <v>100</v>
      </c>
      <c r="D23" s="125">
        <v>1.9</v>
      </c>
      <c r="E23" s="125">
        <v>14.2</v>
      </c>
      <c r="F23" s="125">
        <v>13.1</v>
      </c>
    </row>
    <row r="24" spans="1:6" ht="13.5" thickBot="1">
      <c r="A24" s="124"/>
      <c r="B24" s="124" t="s">
        <v>287</v>
      </c>
      <c r="C24" s="125">
        <v>100</v>
      </c>
      <c r="D24" s="125">
        <v>13</v>
      </c>
      <c r="E24" s="125">
        <v>0</v>
      </c>
      <c r="F24" s="125">
        <v>42</v>
      </c>
    </row>
    <row r="25" spans="1:6" ht="13.5" thickBot="1">
      <c r="A25" s="124"/>
      <c r="B25" s="124" t="s">
        <v>160</v>
      </c>
      <c r="C25" s="125">
        <v>100</v>
      </c>
      <c r="D25" s="125">
        <v>10</v>
      </c>
      <c r="E25" s="125">
        <v>48</v>
      </c>
      <c r="F25" s="125">
        <v>5</v>
      </c>
    </row>
    <row r="26" spans="1:6" ht="13.5" thickBot="1">
      <c r="A26" s="124"/>
      <c r="B26" s="124" t="s">
        <v>145</v>
      </c>
      <c r="C26" s="125">
        <v>100</v>
      </c>
      <c r="D26" s="125">
        <v>5.2</v>
      </c>
      <c r="E26" s="125">
        <v>37.799999999999997</v>
      </c>
      <c r="F26" s="125">
        <v>0</v>
      </c>
    </row>
    <row r="27" spans="1:6" ht="13.5" thickBot="1">
      <c r="A27" s="124"/>
      <c r="B27" s="124" t="s">
        <v>129</v>
      </c>
      <c r="C27" s="125">
        <v>100</v>
      </c>
      <c r="D27" s="125">
        <v>5.0999999999999996</v>
      </c>
      <c r="E27" s="125">
        <v>20.8</v>
      </c>
      <c r="F27" s="125">
        <v>0.5</v>
      </c>
    </row>
    <row r="28" spans="1:6" ht="13.5" thickBot="1">
      <c r="A28" s="124"/>
      <c r="B28" s="124" t="s">
        <v>107</v>
      </c>
      <c r="C28" s="125">
        <v>100</v>
      </c>
      <c r="D28" s="125">
        <v>2.6</v>
      </c>
      <c r="E28" s="125">
        <v>3.7</v>
      </c>
      <c r="F28" s="125">
        <v>0.1</v>
      </c>
    </row>
    <row r="29" spans="1:6" ht="13.5" thickBot="1">
      <c r="A29" s="124"/>
      <c r="B29" s="124" t="s">
        <v>19</v>
      </c>
      <c r="C29" s="125">
        <v>100</v>
      </c>
      <c r="D29" s="125">
        <v>1.3</v>
      </c>
      <c r="E29" s="125">
        <v>21</v>
      </c>
      <c r="F29" s="125">
        <v>0.3</v>
      </c>
    </row>
    <row r="30" spans="1:6" ht="13.5" thickBot="1">
      <c r="A30" s="124"/>
      <c r="B30" s="127" t="s">
        <v>367</v>
      </c>
      <c r="C30" s="128">
        <v>1</v>
      </c>
      <c r="D30" s="129">
        <v>2</v>
      </c>
      <c r="E30" s="129">
        <v>31</v>
      </c>
      <c r="F30" s="129">
        <v>0.5</v>
      </c>
    </row>
    <row r="31" spans="1:6" ht="13.5" thickBot="1">
      <c r="A31" s="127"/>
      <c r="B31" s="127" t="s">
        <v>632</v>
      </c>
      <c r="C31" s="128">
        <v>100</v>
      </c>
      <c r="D31" s="129">
        <v>0</v>
      </c>
      <c r="E31" s="129">
        <v>0</v>
      </c>
      <c r="F31" s="129">
        <v>0</v>
      </c>
    </row>
    <row r="32" spans="1:6" ht="13.5" thickBot="1">
      <c r="A32" s="124"/>
      <c r="B32" s="127" t="s">
        <v>632</v>
      </c>
      <c r="C32" s="128">
        <v>100</v>
      </c>
      <c r="D32" s="129">
        <v>0</v>
      </c>
      <c r="E32" s="129">
        <v>0</v>
      </c>
      <c r="F32" s="129">
        <v>0</v>
      </c>
    </row>
    <row r="33" spans="1:6" ht="13.5" thickBot="1">
      <c r="A33" s="124"/>
      <c r="B33" s="127" t="s">
        <v>636</v>
      </c>
      <c r="C33" s="128">
        <v>100</v>
      </c>
      <c r="D33" s="129">
        <v>0</v>
      </c>
      <c r="E33" s="129">
        <v>0</v>
      </c>
      <c r="F33" s="129">
        <v>100</v>
      </c>
    </row>
    <row r="34" spans="1:6" ht="13.5" thickBot="1">
      <c r="A34" s="124"/>
      <c r="B34" s="127" t="s">
        <v>636</v>
      </c>
      <c r="C34" s="128">
        <v>100</v>
      </c>
      <c r="D34" s="129">
        <v>0</v>
      </c>
      <c r="E34" s="129">
        <v>0</v>
      </c>
      <c r="F34" s="129">
        <v>100</v>
      </c>
    </row>
    <row r="35" spans="1:6" ht="13.5" thickBot="1">
      <c r="A35" s="124"/>
      <c r="B35" s="127" t="s">
        <v>649</v>
      </c>
      <c r="C35" s="128">
        <v>100</v>
      </c>
      <c r="D35" s="129">
        <v>82</v>
      </c>
      <c r="E35" s="129">
        <v>1.5</v>
      </c>
      <c r="F35" s="129">
        <v>4.5</v>
      </c>
    </row>
    <row r="36" spans="1:6" ht="13.5" thickBot="1">
      <c r="A36" s="124"/>
      <c r="B36" s="127" t="s">
        <v>650</v>
      </c>
      <c r="C36" s="128">
        <v>100</v>
      </c>
      <c r="D36" s="129">
        <v>53</v>
      </c>
      <c r="E36" s="129">
        <v>36</v>
      </c>
      <c r="F36" s="129">
        <v>3</v>
      </c>
    </row>
    <row r="37" spans="1:6" ht="13.5" thickBot="1">
      <c r="A37" s="124"/>
      <c r="B37" s="127" t="s">
        <v>633</v>
      </c>
      <c r="C37" s="128">
        <v>100</v>
      </c>
      <c r="D37" s="129">
        <v>50</v>
      </c>
      <c r="E37" s="129">
        <v>38</v>
      </c>
      <c r="F37" s="129">
        <v>4</v>
      </c>
    </row>
    <row r="38" spans="1:6" ht="13.5" thickBot="1">
      <c r="A38" s="124"/>
      <c r="B38" s="127" t="s">
        <v>599</v>
      </c>
      <c r="C38" s="128">
        <v>100</v>
      </c>
      <c r="D38" s="129">
        <v>70</v>
      </c>
      <c r="E38" s="129">
        <v>15</v>
      </c>
      <c r="F38" s="129">
        <v>3</v>
      </c>
    </row>
    <row r="39" spans="1:6" ht="13.5" thickBot="1">
      <c r="A39" s="124"/>
      <c r="B39" s="127" t="s">
        <v>634</v>
      </c>
      <c r="C39" s="128">
        <v>100</v>
      </c>
      <c r="D39" s="129">
        <v>70</v>
      </c>
      <c r="E39" s="129">
        <v>15</v>
      </c>
      <c r="F39" s="129">
        <v>3</v>
      </c>
    </row>
    <row r="40" spans="1:6" ht="13.5" thickBot="1">
      <c r="A40" s="124"/>
      <c r="B40" s="127" t="s">
        <v>635</v>
      </c>
      <c r="C40" s="128">
        <v>100</v>
      </c>
      <c r="D40" s="129">
        <v>83</v>
      </c>
      <c r="E40" s="129">
        <v>1.6</v>
      </c>
      <c r="F40" s="129">
        <v>6</v>
      </c>
    </row>
    <row r="41" spans="1:6" ht="13.5" thickBot="1">
      <c r="A41" s="124"/>
      <c r="B41" s="127" t="s">
        <v>635</v>
      </c>
      <c r="C41" s="128">
        <v>100</v>
      </c>
      <c r="D41" s="129">
        <v>83</v>
      </c>
      <c r="E41" s="129">
        <v>1.6</v>
      </c>
      <c r="F41" s="129">
        <v>6</v>
      </c>
    </row>
    <row r="42" spans="1:6" ht="13.5" thickBot="1">
      <c r="A42" s="124"/>
      <c r="B42" s="127" t="s">
        <v>602</v>
      </c>
      <c r="C42" s="128">
        <v>1</v>
      </c>
      <c r="D42" s="129">
        <v>40</v>
      </c>
      <c r="E42" s="129">
        <v>15</v>
      </c>
      <c r="F42" s="129">
        <v>10</v>
      </c>
    </row>
    <row r="43" spans="1:6" ht="13.5" thickBot="1">
      <c r="A43" s="124"/>
      <c r="B43" s="127" t="s">
        <v>603</v>
      </c>
      <c r="C43" s="128">
        <v>1</v>
      </c>
      <c r="D43" s="129">
        <v>40</v>
      </c>
      <c r="E43" s="129">
        <v>55</v>
      </c>
      <c r="F43" s="129">
        <v>10</v>
      </c>
    </row>
    <row r="44" spans="1:6" ht="13.5" thickBot="1">
      <c r="A44" s="124"/>
      <c r="B44" s="127" t="s">
        <v>452</v>
      </c>
      <c r="C44" s="125">
        <v>100</v>
      </c>
      <c r="D44" s="129">
        <v>0</v>
      </c>
      <c r="E44" s="129">
        <v>0.1</v>
      </c>
      <c r="F44" s="129">
        <v>23.9</v>
      </c>
    </row>
    <row r="45" spans="1:6" ht="13.5" thickBot="1">
      <c r="A45" s="124"/>
      <c r="B45" s="124" t="s">
        <v>108</v>
      </c>
      <c r="C45" s="125">
        <v>100</v>
      </c>
      <c r="D45" s="125">
        <v>0.7</v>
      </c>
      <c r="E45" s="125">
        <v>5.2</v>
      </c>
      <c r="F45" s="125">
        <v>0.2</v>
      </c>
    </row>
    <row r="46" spans="1:6" ht="13.5" thickBot="1">
      <c r="A46" s="124"/>
      <c r="B46" s="127" t="s">
        <v>411</v>
      </c>
      <c r="C46" s="125">
        <v>100</v>
      </c>
      <c r="D46" s="129">
        <v>0</v>
      </c>
      <c r="E46" s="129">
        <v>97.5</v>
      </c>
      <c r="F46" s="129">
        <v>0</v>
      </c>
    </row>
    <row r="47" spans="1:6" ht="13.5" thickBot="1">
      <c r="A47" s="124"/>
      <c r="B47" s="124" t="s">
        <v>54</v>
      </c>
      <c r="C47" s="125">
        <v>100</v>
      </c>
      <c r="D47" s="125">
        <v>2.4</v>
      </c>
      <c r="E47" s="125">
        <v>4.7</v>
      </c>
      <c r="F47" s="125">
        <v>0.4</v>
      </c>
    </row>
    <row r="48" spans="1:6" ht="13.5" thickBot="1">
      <c r="A48" s="124"/>
      <c r="B48" s="124" t="s">
        <v>80</v>
      </c>
      <c r="C48" s="125">
        <v>100</v>
      </c>
      <c r="D48" s="125">
        <v>0.5</v>
      </c>
      <c r="E48" s="125">
        <v>10.199999999999999</v>
      </c>
      <c r="F48" s="125">
        <v>0.3</v>
      </c>
    </row>
    <row r="49" spans="1:6" ht="13.5" thickBot="1">
      <c r="A49" s="124"/>
      <c r="B49" s="127" t="s">
        <v>335</v>
      </c>
      <c r="C49" s="125">
        <v>100</v>
      </c>
      <c r="D49" s="129">
        <v>16.399999999999999</v>
      </c>
      <c r="E49" s="129">
        <v>1.5</v>
      </c>
      <c r="F49" s="129">
        <v>0.9</v>
      </c>
    </row>
    <row r="50" spans="1:6" ht="13.5" thickBot="1">
      <c r="A50" s="133"/>
      <c r="B50" s="124" t="s">
        <v>461</v>
      </c>
      <c r="C50" s="125">
        <v>100</v>
      </c>
      <c r="D50" s="125">
        <v>12.4</v>
      </c>
      <c r="E50" s="125">
        <v>1</v>
      </c>
      <c r="F50" s="125">
        <v>44.1</v>
      </c>
    </row>
    <row r="51" spans="1:6" ht="13.5" thickBot="1">
      <c r="A51" s="124"/>
      <c r="B51" s="127" t="s">
        <v>174</v>
      </c>
      <c r="C51" s="125">
        <v>100</v>
      </c>
      <c r="D51" s="129">
        <v>7</v>
      </c>
      <c r="E51" s="129">
        <v>79.400000000000006</v>
      </c>
      <c r="F51" s="129">
        <v>1.4</v>
      </c>
    </row>
    <row r="52" spans="1:6" ht="13.5" thickBot="1">
      <c r="A52" s="124"/>
      <c r="B52" s="124" t="s">
        <v>150</v>
      </c>
      <c r="C52" s="125">
        <v>100</v>
      </c>
      <c r="D52" s="125">
        <v>9</v>
      </c>
      <c r="E52" s="125">
        <v>45</v>
      </c>
      <c r="F52" s="125">
        <v>1</v>
      </c>
    </row>
    <row r="53" spans="1:6" ht="13.5" thickBot="1">
      <c r="A53" s="124"/>
      <c r="B53" s="124" t="s">
        <v>462</v>
      </c>
      <c r="C53" s="125">
        <v>100</v>
      </c>
      <c r="D53" s="125">
        <v>21.2</v>
      </c>
      <c r="E53" s="125">
        <v>0.4</v>
      </c>
      <c r="F53" s="125">
        <v>21.7</v>
      </c>
    </row>
    <row r="54" spans="1:6" ht="13.5" thickBot="1">
      <c r="A54" s="124"/>
      <c r="B54" s="124" t="s">
        <v>20</v>
      </c>
      <c r="C54" s="125">
        <v>100</v>
      </c>
      <c r="D54" s="125">
        <v>5.3</v>
      </c>
      <c r="E54" s="125">
        <v>6.1</v>
      </c>
      <c r="F54" s="125">
        <v>0.6</v>
      </c>
    </row>
    <row r="55" spans="1:6" ht="13.5" thickBot="1">
      <c r="A55" s="127"/>
      <c r="B55" s="124" t="s">
        <v>99</v>
      </c>
      <c r="C55" s="125">
        <v>100</v>
      </c>
      <c r="D55" s="125">
        <v>1.7</v>
      </c>
      <c r="E55" s="125">
        <v>2.1</v>
      </c>
      <c r="F55" s="125">
        <v>0.2</v>
      </c>
    </row>
    <row r="56" spans="1:6" ht="13.5" thickBot="1">
      <c r="A56" s="124"/>
      <c r="B56" s="124" t="s">
        <v>170</v>
      </c>
      <c r="C56" s="125">
        <v>100</v>
      </c>
      <c r="D56" s="125">
        <v>0.3</v>
      </c>
      <c r="E56" s="125">
        <v>88.2</v>
      </c>
      <c r="F56" s="125">
        <v>0</v>
      </c>
    </row>
    <row r="57" spans="1:6" ht="13.5" thickBot="1">
      <c r="A57" s="124"/>
      <c r="B57" s="124" t="s">
        <v>166</v>
      </c>
      <c r="C57" s="125">
        <v>100</v>
      </c>
      <c r="D57" s="125">
        <v>10.8</v>
      </c>
      <c r="E57" s="125">
        <v>71</v>
      </c>
      <c r="F57" s="125">
        <v>2.2999999999999998</v>
      </c>
    </row>
    <row r="58" spans="1:6" ht="13.5" thickBot="1">
      <c r="A58" s="124"/>
      <c r="B58" s="124" t="s">
        <v>157</v>
      </c>
      <c r="C58" s="125">
        <v>100</v>
      </c>
      <c r="D58" s="125">
        <v>8</v>
      </c>
      <c r="E58" s="125">
        <v>48</v>
      </c>
      <c r="F58" s="125">
        <v>5</v>
      </c>
    </row>
    <row r="59" spans="1:6" ht="13.5" thickBot="1">
      <c r="A59" s="124"/>
      <c r="B59" s="124" t="s">
        <v>179</v>
      </c>
      <c r="C59" s="125">
        <v>100</v>
      </c>
      <c r="D59" s="129">
        <v>4.2</v>
      </c>
      <c r="E59" s="125">
        <v>35.799999999999997</v>
      </c>
      <c r="F59" s="125">
        <v>23.4</v>
      </c>
    </row>
    <row r="60" spans="1:6" ht="13.5" thickBot="1">
      <c r="A60" s="124"/>
      <c r="B60" s="124" t="s">
        <v>463</v>
      </c>
      <c r="C60" s="125">
        <v>100</v>
      </c>
      <c r="D60" s="129">
        <v>9.1999999999999993</v>
      </c>
      <c r="E60" s="125">
        <v>76.900000000000006</v>
      </c>
      <c r="F60" s="125">
        <v>2.4</v>
      </c>
    </row>
    <row r="61" spans="1:6" ht="13.5" thickBot="1">
      <c r="A61" s="124"/>
      <c r="B61" s="124" t="s">
        <v>136</v>
      </c>
      <c r="C61" s="125">
        <v>100</v>
      </c>
      <c r="D61" s="125">
        <v>18.899999999999999</v>
      </c>
      <c r="E61" s="125">
        <v>63.4</v>
      </c>
      <c r="F61" s="125">
        <v>2</v>
      </c>
    </row>
    <row r="62" spans="1:6" ht="13.5" thickBot="1">
      <c r="A62" s="124"/>
      <c r="B62" s="124" t="s">
        <v>114</v>
      </c>
      <c r="C62" s="125">
        <v>100</v>
      </c>
      <c r="D62" s="125">
        <v>1.9</v>
      </c>
      <c r="E62" s="125">
        <v>5.7</v>
      </c>
      <c r="F62" s="125">
        <v>0.2</v>
      </c>
    </row>
    <row r="63" spans="1:6" ht="13.5" thickBot="1">
      <c r="A63" s="124"/>
      <c r="B63" s="124" t="s">
        <v>137</v>
      </c>
      <c r="C63" s="125">
        <v>100</v>
      </c>
      <c r="D63" s="125">
        <v>21.3</v>
      </c>
      <c r="E63" s="125">
        <v>62.3</v>
      </c>
      <c r="F63" s="125">
        <v>2.7</v>
      </c>
    </row>
    <row r="64" spans="1:6" ht="13.5" thickBot="1">
      <c r="A64" s="127"/>
      <c r="B64" s="124" t="s">
        <v>115</v>
      </c>
      <c r="C64" s="125">
        <v>100</v>
      </c>
      <c r="D64" s="125">
        <v>3</v>
      </c>
      <c r="E64" s="125">
        <v>6.3</v>
      </c>
      <c r="F64" s="125">
        <v>0.3</v>
      </c>
    </row>
    <row r="65" spans="1:6" ht="13.5" thickBot="1">
      <c r="A65" s="124"/>
      <c r="B65" s="127" t="s">
        <v>455</v>
      </c>
      <c r="C65" s="125">
        <v>100</v>
      </c>
      <c r="D65" s="129">
        <v>5.3</v>
      </c>
      <c r="E65" s="129">
        <v>87.2</v>
      </c>
      <c r="F65" s="129">
        <v>3.8</v>
      </c>
    </row>
    <row r="66" spans="1:6" ht="13.5" thickBot="1">
      <c r="A66" s="124"/>
      <c r="B66" s="127" t="s">
        <v>447</v>
      </c>
      <c r="C66" s="125">
        <v>100</v>
      </c>
      <c r="D66" s="129">
        <v>3.6</v>
      </c>
      <c r="E66" s="129">
        <v>10.1</v>
      </c>
      <c r="F66" s="129">
        <v>1.7</v>
      </c>
    </row>
    <row r="67" spans="1:6" ht="13.5" thickBot="1">
      <c r="A67" s="124"/>
      <c r="B67" s="127" t="s">
        <v>443</v>
      </c>
      <c r="C67" s="125">
        <v>100</v>
      </c>
      <c r="D67" s="129">
        <v>3.5</v>
      </c>
      <c r="E67" s="129">
        <v>10</v>
      </c>
      <c r="F67" s="129">
        <v>0.3</v>
      </c>
    </row>
    <row r="68" spans="1:6" ht="13.5" thickBot="1">
      <c r="A68" s="124"/>
      <c r="B68" s="127" t="s">
        <v>456</v>
      </c>
      <c r="C68" s="125">
        <v>100</v>
      </c>
      <c r="D68" s="129">
        <v>22.5</v>
      </c>
      <c r="E68" s="129">
        <v>41.6</v>
      </c>
      <c r="F68" s="129">
        <v>21.9</v>
      </c>
    </row>
    <row r="69" spans="1:6" ht="13.5" thickBot="1">
      <c r="A69" s="124"/>
      <c r="B69" s="124" t="s">
        <v>230</v>
      </c>
      <c r="C69" s="125">
        <v>100</v>
      </c>
      <c r="D69" s="125">
        <v>25</v>
      </c>
      <c r="E69" s="125">
        <v>0.2</v>
      </c>
      <c r="F69" s="125">
        <v>11</v>
      </c>
    </row>
    <row r="70" spans="1:6" ht="13.5" thickBot="1">
      <c r="A70" s="124"/>
      <c r="B70" s="124" t="s">
        <v>239</v>
      </c>
      <c r="C70" s="125">
        <v>100</v>
      </c>
      <c r="D70" s="125">
        <v>21.4</v>
      </c>
      <c r="E70" s="125">
        <v>0.2</v>
      </c>
      <c r="F70" s="125">
        <v>22.4</v>
      </c>
    </row>
    <row r="71" spans="1:6" ht="13.5" thickBot="1">
      <c r="A71" s="124"/>
      <c r="B71" s="124" t="s">
        <v>240</v>
      </c>
      <c r="C71" s="125">
        <v>100</v>
      </c>
      <c r="D71" s="125">
        <v>19.2</v>
      </c>
      <c r="E71" s="125">
        <v>0.4</v>
      </c>
      <c r="F71" s="125">
        <v>23.9</v>
      </c>
    </row>
    <row r="72" spans="1:6" ht="13.5" thickBot="1">
      <c r="A72" s="124"/>
      <c r="B72" s="127" t="s">
        <v>457</v>
      </c>
      <c r="C72" s="125">
        <v>100</v>
      </c>
      <c r="D72" s="129">
        <v>16</v>
      </c>
      <c r="E72" s="129">
        <v>54</v>
      </c>
      <c r="F72" s="129">
        <v>14</v>
      </c>
    </row>
    <row r="73" spans="1:6" ht="13.5" thickBot="1">
      <c r="A73" s="127"/>
      <c r="B73" s="124" t="s">
        <v>77</v>
      </c>
      <c r="C73" s="125">
        <v>100</v>
      </c>
      <c r="D73" s="125">
        <v>0.5</v>
      </c>
      <c r="E73" s="125">
        <v>7.8</v>
      </c>
      <c r="F73" s="125">
        <v>0.4</v>
      </c>
    </row>
    <row r="74" spans="1:6" ht="13.5" thickBot="1">
      <c r="A74" s="124"/>
      <c r="B74" s="127" t="s">
        <v>384</v>
      </c>
      <c r="C74" s="125">
        <v>100</v>
      </c>
      <c r="D74" s="129">
        <v>16.2</v>
      </c>
      <c r="E74" s="129">
        <v>28.5</v>
      </c>
      <c r="F74" s="129">
        <v>48.2</v>
      </c>
    </row>
    <row r="75" spans="1:6" ht="13.5" thickBot="1">
      <c r="A75" s="124"/>
      <c r="B75" s="124" t="s">
        <v>109</v>
      </c>
      <c r="C75" s="125">
        <v>100</v>
      </c>
      <c r="D75" s="125">
        <v>2.9</v>
      </c>
      <c r="E75" s="125">
        <v>3.4</v>
      </c>
      <c r="F75" s="125">
        <v>0.3</v>
      </c>
    </row>
    <row r="76" spans="1:6" ht="13.5" thickBot="1">
      <c r="A76" s="124"/>
      <c r="B76" s="127" t="s">
        <v>604</v>
      </c>
      <c r="C76" s="128">
        <v>100</v>
      </c>
      <c r="D76" s="129">
        <v>4</v>
      </c>
      <c r="E76" s="129">
        <v>5</v>
      </c>
      <c r="F76" s="129">
        <v>0.1</v>
      </c>
    </row>
    <row r="77" spans="1:6" ht="13.5" thickBot="1">
      <c r="A77" s="124"/>
      <c r="B77" s="127" t="s">
        <v>604</v>
      </c>
      <c r="C77" s="128">
        <v>100</v>
      </c>
      <c r="D77" s="129">
        <v>4</v>
      </c>
      <c r="E77" s="129">
        <v>5</v>
      </c>
      <c r="F77" s="129">
        <v>0.1</v>
      </c>
    </row>
    <row r="78" spans="1:6" ht="13.5" thickBot="1">
      <c r="A78" s="124"/>
      <c r="B78" s="124" t="s">
        <v>464</v>
      </c>
      <c r="C78" s="125">
        <v>100</v>
      </c>
      <c r="D78" s="125">
        <v>26</v>
      </c>
      <c r="E78" s="125">
        <v>1</v>
      </c>
      <c r="F78" s="125">
        <v>33</v>
      </c>
    </row>
    <row r="79" spans="1:6" ht="13.5" thickBot="1">
      <c r="A79" s="127"/>
      <c r="B79" s="124" t="s">
        <v>118</v>
      </c>
      <c r="C79" s="125">
        <v>100</v>
      </c>
      <c r="D79" s="125">
        <v>2</v>
      </c>
      <c r="E79" s="125">
        <v>9.5</v>
      </c>
      <c r="F79" s="125">
        <v>0.2</v>
      </c>
    </row>
    <row r="80" spans="1:6" ht="13.5" thickBot="1">
      <c r="A80" s="124"/>
      <c r="B80" s="127" t="s">
        <v>379</v>
      </c>
      <c r="C80" s="125">
        <v>100</v>
      </c>
      <c r="D80" s="129">
        <v>6</v>
      </c>
      <c r="E80" s="129">
        <v>54</v>
      </c>
      <c r="F80" s="129">
        <v>34</v>
      </c>
    </row>
    <row r="81" spans="1:6" ht="13.5" thickBot="1">
      <c r="A81" s="127"/>
      <c r="B81" s="127" t="s">
        <v>376</v>
      </c>
      <c r="C81" s="125">
        <v>100</v>
      </c>
      <c r="D81" s="129">
        <v>6</v>
      </c>
      <c r="E81" s="129">
        <v>53</v>
      </c>
      <c r="F81" s="129">
        <v>30</v>
      </c>
    </row>
    <row r="82" spans="1:6" ht="13.5" thickBot="1">
      <c r="A82" s="124"/>
      <c r="B82" s="127" t="s">
        <v>394</v>
      </c>
      <c r="C82" s="125">
        <v>100</v>
      </c>
      <c r="D82" s="129">
        <v>1.7</v>
      </c>
      <c r="E82" s="129">
        <v>17.399999999999999</v>
      </c>
      <c r="F82" s="129">
        <v>5.6</v>
      </c>
    </row>
    <row r="83" spans="1:6" ht="13.5" thickBot="1">
      <c r="A83" s="124"/>
      <c r="B83" s="127" t="s">
        <v>465</v>
      </c>
      <c r="C83" s="125">
        <v>100</v>
      </c>
      <c r="D83" s="129">
        <v>8.8000000000000007</v>
      </c>
      <c r="E83" s="129">
        <v>49</v>
      </c>
      <c r="F83" s="129">
        <v>37.5</v>
      </c>
    </row>
    <row r="84" spans="1:6" ht="13.5" thickBot="1">
      <c r="A84" s="124"/>
      <c r="B84" s="127" t="s">
        <v>422</v>
      </c>
      <c r="C84" s="125">
        <v>100</v>
      </c>
      <c r="D84" s="129">
        <v>5.6</v>
      </c>
      <c r="E84" s="129">
        <v>62.1</v>
      </c>
      <c r="F84" s="129">
        <v>29.2</v>
      </c>
    </row>
    <row r="85" spans="1:6" ht="13.5" thickBot="1">
      <c r="A85" s="127"/>
      <c r="B85" s="127" t="s">
        <v>425</v>
      </c>
      <c r="C85" s="125">
        <v>100</v>
      </c>
      <c r="D85" s="129">
        <v>5.7</v>
      </c>
      <c r="E85" s="129">
        <v>63.2</v>
      </c>
      <c r="F85" s="129">
        <v>29.1</v>
      </c>
    </row>
    <row r="86" spans="1:6" ht="13.5" thickBot="1">
      <c r="A86" s="124"/>
      <c r="B86" s="127" t="s">
        <v>499</v>
      </c>
      <c r="C86" s="125">
        <v>100</v>
      </c>
      <c r="D86" s="129">
        <v>6</v>
      </c>
      <c r="E86" s="129">
        <v>62</v>
      </c>
      <c r="F86" s="129">
        <v>25</v>
      </c>
    </row>
    <row r="87" spans="1:6" ht="13.5" thickBot="1">
      <c r="A87" s="124"/>
      <c r="B87" s="127" t="s">
        <v>414</v>
      </c>
      <c r="C87" s="125">
        <v>100</v>
      </c>
      <c r="D87" s="129">
        <v>4.5</v>
      </c>
      <c r="E87" s="129">
        <v>5</v>
      </c>
      <c r="F87" s="129">
        <v>2.5</v>
      </c>
    </row>
    <row r="88" spans="1:6" ht="13.5" thickBot="1">
      <c r="A88" s="127"/>
      <c r="B88" s="127" t="s">
        <v>410</v>
      </c>
      <c r="C88" s="125">
        <v>100</v>
      </c>
      <c r="D88" s="129">
        <v>9</v>
      </c>
      <c r="E88" s="129">
        <v>84</v>
      </c>
      <c r="F88" s="129">
        <v>1</v>
      </c>
    </row>
    <row r="89" spans="1:6" ht="13.5" thickBot="1">
      <c r="A89" s="124"/>
      <c r="B89" s="127" t="s">
        <v>397</v>
      </c>
      <c r="C89" s="125">
        <v>100</v>
      </c>
      <c r="D89" s="129">
        <v>4.7</v>
      </c>
      <c r="E89" s="129">
        <v>14</v>
      </c>
      <c r="F89" s="129">
        <v>12</v>
      </c>
    </row>
    <row r="90" spans="1:6" ht="13.5" thickBot="1">
      <c r="A90" s="124"/>
      <c r="B90" s="124" t="s">
        <v>76</v>
      </c>
      <c r="C90" s="125">
        <v>100</v>
      </c>
      <c r="D90" s="125">
        <v>0.5</v>
      </c>
      <c r="E90" s="125">
        <v>5.5</v>
      </c>
      <c r="F90" s="125">
        <v>1.1000000000000001</v>
      </c>
    </row>
    <row r="91" spans="1:6" ht="13.5" thickBot="1">
      <c r="A91" s="124"/>
      <c r="B91" s="127" t="s">
        <v>605</v>
      </c>
      <c r="C91" s="128">
        <v>100</v>
      </c>
      <c r="D91" s="129">
        <v>3.5</v>
      </c>
      <c r="E91" s="129">
        <v>5.4</v>
      </c>
      <c r="F91" s="129">
        <v>0.5</v>
      </c>
    </row>
    <row r="92" spans="1:6" ht="13.5" thickBot="1">
      <c r="A92" s="127"/>
      <c r="B92" s="124" t="s">
        <v>182</v>
      </c>
      <c r="C92" s="125">
        <v>100</v>
      </c>
      <c r="D92" s="125">
        <v>5</v>
      </c>
      <c r="E92" s="125">
        <v>85</v>
      </c>
      <c r="F92" s="125">
        <v>2.5</v>
      </c>
    </row>
    <row r="93" spans="1:6" ht="13.5" thickBot="1">
      <c r="A93" s="124"/>
      <c r="B93" s="127" t="s">
        <v>430</v>
      </c>
      <c r="C93" s="125">
        <v>100</v>
      </c>
      <c r="D93" s="129">
        <v>0</v>
      </c>
      <c r="E93" s="129">
        <v>0</v>
      </c>
      <c r="F93" s="129">
        <v>0</v>
      </c>
    </row>
    <row r="94" spans="1:6" ht="13.5" thickBot="1">
      <c r="A94" s="124"/>
      <c r="B94" s="124" t="s">
        <v>21</v>
      </c>
      <c r="C94" s="125">
        <v>100</v>
      </c>
      <c r="D94" s="125">
        <v>7</v>
      </c>
      <c r="E94" s="125">
        <v>83</v>
      </c>
      <c r="F94" s="125">
        <v>0.8</v>
      </c>
    </row>
    <row r="95" spans="1:6" ht="13.5" thickBot="1">
      <c r="A95" s="124"/>
      <c r="B95" s="124" t="s">
        <v>504</v>
      </c>
      <c r="C95" s="125">
        <v>100</v>
      </c>
      <c r="D95" s="125">
        <v>19</v>
      </c>
      <c r="E95" s="125">
        <v>71</v>
      </c>
      <c r="F95" s="125">
        <v>3</v>
      </c>
    </row>
    <row r="96" spans="1:6" ht="13.5" thickBot="1">
      <c r="A96" s="124"/>
      <c r="B96" s="124" t="s">
        <v>165</v>
      </c>
      <c r="C96" s="125">
        <v>100</v>
      </c>
      <c r="D96" s="125">
        <v>11.3</v>
      </c>
      <c r="E96" s="125">
        <v>71</v>
      </c>
      <c r="F96" s="125">
        <v>1.3</v>
      </c>
    </row>
    <row r="97" spans="1:6" ht="13.5" thickBot="1">
      <c r="A97" s="124"/>
      <c r="B97" s="124" t="s">
        <v>466</v>
      </c>
      <c r="C97" s="125">
        <v>100</v>
      </c>
      <c r="D97" s="125">
        <v>2.1</v>
      </c>
      <c r="E97" s="125">
        <v>2.7</v>
      </c>
      <c r="F97" s="125">
        <v>38.4</v>
      </c>
    </row>
    <row r="98" spans="1:6" ht="13.5" thickBot="1">
      <c r="A98" s="124"/>
      <c r="B98" s="124" t="s">
        <v>467</v>
      </c>
      <c r="C98" s="125">
        <v>100</v>
      </c>
      <c r="D98" s="129">
        <v>3</v>
      </c>
      <c r="E98" s="125">
        <v>20</v>
      </c>
      <c r="F98" s="125">
        <v>14</v>
      </c>
    </row>
    <row r="99" spans="1:6" ht="13.5" thickBot="1">
      <c r="A99" s="124"/>
      <c r="B99" s="124" t="s">
        <v>180</v>
      </c>
      <c r="C99" s="125">
        <v>100</v>
      </c>
      <c r="D99" s="125">
        <v>7</v>
      </c>
      <c r="E99" s="125">
        <v>42</v>
      </c>
      <c r="F99" s="125">
        <v>20</v>
      </c>
    </row>
    <row r="100" spans="1:6" ht="13.5" thickBot="1">
      <c r="A100" s="127"/>
      <c r="B100" s="124" t="s">
        <v>210</v>
      </c>
      <c r="C100" s="125">
        <v>100</v>
      </c>
      <c r="D100" s="125">
        <v>4.0999999999999996</v>
      </c>
      <c r="E100" s="125">
        <v>3.4</v>
      </c>
      <c r="F100" s="125">
        <v>3.4</v>
      </c>
    </row>
    <row r="101" spans="1:6" ht="13.5" thickBot="1">
      <c r="A101" s="124"/>
      <c r="B101" s="124" t="s">
        <v>211</v>
      </c>
      <c r="C101" s="125">
        <v>100</v>
      </c>
      <c r="D101" s="125">
        <v>3.5</v>
      </c>
      <c r="E101" s="125">
        <v>4.5</v>
      </c>
      <c r="F101" s="125">
        <v>3.6</v>
      </c>
    </row>
    <row r="102" spans="1:6" ht="13.5" thickBot="1">
      <c r="A102" s="127"/>
      <c r="B102" s="124" t="s">
        <v>94</v>
      </c>
      <c r="C102" s="125">
        <v>100</v>
      </c>
      <c r="D102" s="125">
        <v>2</v>
      </c>
      <c r="E102" s="125">
        <v>72.599999999999994</v>
      </c>
      <c r="F102" s="125">
        <v>0.5</v>
      </c>
    </row>
    <row r="103" spans="1:6" ht="13.5" thickBot="1">
      <c r="A103" s="124"/>
      <c r="B103" s="124" t="s">
        <v>245</v>
      </c>
      <c r="C103" s="125">
        <v>100</v>
      </c>
      <c r="D103" s="125">
        <v>20.2</v>
      </c>
      <c r="E103" s="125">
        <v>0.7</v>
      </c>
      <c r="F103" s="125">
        <v>29.5</v>
      </c>
    </row>
    <row r="104" spans="1:6" ht="13.5" thickBot="1">
      <c r="A104" s="124"/>
      <c r="B104" s="127" t="s">
        <v>431</v>
      </c>
      <c r="C104" s="125">
        <v>100</v>
      </c>
      <c r="D104" s="129">
        <v>0</v>
      </c>
      <c r="E104" s="129">
        <v>0</v>
      </c>
      <c r="F104" s="129">
        <v>0</v>
      </c>
    </row>
    <row r="105" spans="1:6" ht="13.5" thickBot="1">
      <c r="A105" s="124"/>
      <c r="B105" s="124" t="s">
        <v>228</v>
      </c>
      <c r="C105" s="125">
        <v>100</v>
      </c>
      <c r="D105" s="125">
        <v>5</v>
      </c>
      <c r="E105" s="125">
        <v>18</v>
      </c>
      <c r="F105" s="125">
        <v>9</v>
      </c>
    </row>
    <row r="106" spans="1:6" ht="13.5" thickBot="1">
      <c r="A106" s="124"/>
      <c r="B106" s="127" t="s">
        <v>468</v>
      </c>
      <c r="C106" s="125">
        <v>100</v>
      </c>
      <c r="D106" s="129">
        <v>7.5</v>
      </c>
      <c r="E106" s="129">
        <v>69.400000000000006</v>
      </c>
      <c r="F106" s="129">
        <v>15.5</v>
      </c>
    </row>
    <row r="107" spans="1:6" ht="13.5" thickBot="1">
      <c r="A107" s="124"/>
      <c r="B107" s="124" t="s">
        <v>279</v>
      </c>
      <c r="C107" s="125">
        <v>100</v>
      </c>
      <c r="D107" s="125">
        <v>20.100000000000001</v>
      </c>
      <c r="E107" s="125">
        <v>0</v>
      </c>
      <c r="F107" s="125">
        <v>7.5</v>
      </c>
    </row>
    <row r="108" spans="1:6" ht="13.5" thickBot="1">
      <c r="A108" s="124"/>
      <c r="B108" s="124" t="s">
        <v>248</v>
      </c>
      <c r="C108" s="125">
        <v>100</v>
      </c>
      <c r="D108" s="125">
        <v>28.1</v>
      </c>
      <c r="E108" s="125">
        <v>1</v>
      </c>
      <c r="F108" s="125">
        <v>29.1</v>
      </c>
    </row>
    <row r="109" spans="1:6" ht="13.5" thickBot="1">
      <c r="A109" s="124"/>
      <c r="B109" s="124" t="s">
        <v>269</v>
      </c>
      <c r="C109" s="125">
        <v>100</v>
      </c>
      <c r="D109" s="125">
        <v>23.6</v>
      </c>
      <c r="E109" s="125">
        <v>0</v>
      </c>
      <c r="F109" s="125">
        <v>3.6</v>
      </c>
    </row>
    <row r="110" spans="1:6" ht="13.5" thickBot="1">
      <c r="A110" s="127"/>
      <c r="B110" s="124" t="s">
        <v>83</v>
      </c>
      <c r="C110" s="125">
        <v>100</v>
      </c>
      <c r="D110" s="125">
        <v>1</v>
      </c>
      <c r="E110" s="125">
        <v>10.7</v>
      </c>
      <c r="F110" s="125">
        <v>0.4</v>
      </c>
    </row>
    <row r="111" spans="1:6" ht="13.5" thickBot="1">
      <c r="A111" s="124"/>
      <c r="B111" s="124" t="s">
        <v>234</v>
      </c>
      <c r="C111" s="125">
        <v>100</v>
      </c>
      <c r="D111" s="125">
        <v>19.399999999999999</v>
      </c>
      <c r="E111" s="125">
        <v>1.5</v>
      </c>
      <c r="F111" s="125">
        <v>19.2</v>
      </c>
    </row>
    <row r="112" spans="1:6" ht="13.5" thickBot="1">
      <c r="A112" s="127"/>
      <c r="B112" s="127" t="s">
        <v>233</v>
      </c>
      <c r="C112" s="125">
        <v>100</v>
      </c>
      <c r="D112" s="129">
        <v>14</v>
      </c>
      <c r="E112" s="129">
        <v>2.5</v>
      </c>
      <c r="F112" s="129">
        <v>20</v>
      </c>
    </row>
    <row r="113" spans="1:6" ht="13.5" thickBot="1">
      <c r="A113" s="124"/>
      <c r="B113" s="124" t="s">
        <v>146</v>
      </c>
      <c r="C113" s="125">
        <v>100</v>
      </c>
      <c r="D113" s="125">
        <v>10</v>
      </c>
      <c r="E113" s="125">
        <v>34</v>
      </c>
      <c r="F113" s="125">
        <v>0.9</v>
      </c>
    </row>
    <row r="114" spans="1:6" ht="13.5" thickBot="1">
      <c r="A114" s="127"/>
      <c r="B114" s="124" t="s">
        <v>92</v>
      </c>
      <c r="C114" s="125">
        <v>100</v>
      </c>
      <c r="D114" s="125">
        <v>3.1</v>
      </c>
      <c r="E114" s="125">
        <v>65.3</v>
      </c>
      <c r="F114" s="125">
        <v>1.2</v>
      </c>
    </row>
    <row r="115" spans="1:6" ht="13.5" thickBot="1">
      <c r="A115" s="124"/>
      <c r="B115" s="127" t="s">
        <v>22</v>
      </c>
      <c r="C115" s="125">
        <v>100</v>
      </c>
      <c r="D115" s="129">
        <v>8.5</v>
      </c>
      <c r="E115" s="129">
        <v>12.8</v>
      </c>
      <c r="F115" s="129">
        <v>2.8</v>
      </c>
    </row>
    <row r="116" spans="1:6" ht="13.5" thickBot="1">
      <c r="A116" s="124"/>
      <c r="B116" s="124" t="s">
        <v>309</v>
      </c>
      <c r="C116" s="125">
        <v>100</v>
      </c>
      <c r="D116" s="125">
        <v>9.6999999999999993</v>
      </c>
      <c r="E116" s="125">
        <v>8.3000000000000007</v>
      </c>
      <c r="F116" s="125">
        <v>8.3000000000000007</v>
      </c>
    </row>
    <row r="117" spans="1:6" ht="13.5" thickBot="1">
      <c r="A117" s="124"/>
      <c r="B117" s="127" t="s">
        <v>359</v>
      </c>
      <c r="C117" s="125">
        <v>100</v>
      </c>
      <c r="D117" s="129">
        <v>0</v>
      </c>
      <c r="E117" s="129">
        <v>0</v>
      </c>
      <c r="F117" s="129">
        <v>99.9</v>
      </c>
    </row>
    <row r="118" spans="1:6" ht="13.5" thickBot="1">
      <c r="A118" s="124"/>
      <c r="B118" s="127" t="s">
        <v>511</v>
      </c>
      <c r="C118" s="128">
        <v>100</v>
      </c>
      <c r="D118" s="129">
        <v>50</v>
      </c>
      <c r="E118" s="129">
        <v>10</v>
      </c>
      <c r="F118" s="129">
        <v>0</v>
      </c>
    </row>
    <row r="119" spans="1:6" ht="13.5" thickBot="1">
      <c r="A119" s="124"/>
      <c r="B119" s="127" t="s">
        <v>378</v>
      </c>
      <c r="C119" s="125">
        <v>100</v>
      </c>
      <c r="D119" s="129">
        <v>60</v>
      </c>
      <c r="E119" s="129">
        <v>0</v>
      </c>
      <c r="F119" s="129">
        <v>30</v>
      </c>
    </row>
    <row r="120" spans="1:6" ht="13.5" thickBot="1">
      <c r="A120" s="124"/>
      <c r="B120" s="127" t="s">
        <v>227</v>
      </c>
      <c r="C120" s="125">
        <v>100</v>
      </c>
      <c r="D120" s="129">
        <v>2.9</v>
      </c>
      <c r="E120" s="129">
        <v>4.5</v>
      </c>
      <c r="F120" s="129">
        <v>13.5</v>
      </c>
    </row>
    <row r="121" spans="1:6" ht="13.5" thickBot="1">
      <c r="A121" s="124"/>
      <c r="B121" s="124" t="s">
        <v>249</v>
      </c>
      <c r="C121" s="125">
        <v>100</v>
      </c>
      <c r="D121" s="125">
        <v>19.5</v>
      </c>
      <c r="E121" s="125">
        <v>1.7</v>
      </c>
      <c r="F121" s="125">
        <v>38.1</v>
      </c>
    </row>
    <row r="122" spans="1:6" ht="13.5" thickBot="1">
      <c r="A122" s="127"/>
      <c r="B122" s="124" t="s">
        <v>222</v>
      </c>
      <c r="C122" s="125">
        <v>100</v>
      </c>
      <c r="D122" s="125">
        <v>3.1</v>
      </c>
      <c r="E122" s="125">
        <v>4.3</v>
      </c>
      <c r="F122" s="125">
        <v>9.1</v>
      </c>
    </row>
    <row r="123" spans="1:6" ht="13.5" thickBot="1">
      <c r="A123" s="124"/>
      <c r="B123" s="124" t="s">
        <v>235</v>
      </c>
      <c r="C123" s="125">
        <v>100</v>
      </c>
      <c r="D123" s="125">
        <v>9</v>
      </c>
      <c r="E123" s="125">
        <v>6.5</v>
      </c>
      <c r="F123" s="125">
        <v>22.5</v>
      </c>
    </row>
    <row r="124" spans="1:6" ht="13.5" thickBot="1">
      <c r="A124" s="124"/>
      <c r="B124" s="124" t="s">
        <v>236</v>
      </c>
      <c r="C124" s="125">
        <v>100</v>
      </c>
      <c r="D124" s="125">
        <v>8</v>
      </c>
      <c r="E124" s="125">
        <v>2</v>
      </c>
      <c r="F124" s="125">
        <v>27</v>
      </c>
    </row>
    <row r="125" spans="1:6" ht="13.5" thickBot="1">
      <c r="A125" s="124"/>
      <c r="B125" s="124" t="s">
        <v>250</v>
      </c>
      <c r="C125" s="125">
        <v>100</v>
      </c>
      <c r="D125" s="125">
        <v>4</v>
      </c>
      <c r="E125" s="125">
        <v>56</v>
      </c>
      <c r="F125" s="125">
        <v>34</v>
      </c>
    </row>
    <row r="126" spans="1:6" ht="13.5" thickBot="1">
      <c r="A126" s="124"/>
      <c r="B126" s="127" t="s">
        <v>404</v>
      </c>
      <c r="C126" s="125">
        <v>100</v>
      </c>
      <c r="D126" s="129">
        <v>3.3</v>
      </c>
      <c r="E126" s="129">
        <v>40.5</v>
      </c>
      <c r="F126" s="129">
        <v>16</v>
      </c>
    </row>
    <row r="127" spans="1:6" ht="13.5" thickBot="1">
      <c r="A127" s="133"/>
      <c r="B127" s="127" t="s">
        <v>398</v>
      </c>
      <c r="C127" s="125">
        <v>100</v>
      </c>
      <c r="D127" s="129">
        <v>2.9</v>
      </c>
      <c r="E127" s="129">
        <v>33.299999999999997</v>
      </c>
      <c r="F127" s="129">
        <v>8.1999999999999993</v>
      </c>
    </row>
    <row r="128" spans="1:6" ht="13.5" thickBot="1">
      <c r="A128" s="127"/>
      <c r="B128" s="127" t="s">
        <v>401</v>
      </c>
      <c r="C128" s="125">
        <v>100</v>
      </c>
      <c r="D128" s="129">
        <v>3.1</v>
      </c>
      <c r="E128" s="129">
        <v>31.6</v>
      </c>
      <c r="F128" s="129">
        <v>15.6</v>
      </c>
    </row>
    <row r="129" spans="1:6" ht="13.5" thickBot="1">
      <c r="A129" s="124"/>
      <c r="B129" s="127" t="s">
        <v>352</v>
      </c>
      <c r="C129" s="125">
        <v>100</v>
      </c>
      <c r="D129" s="129">
        <v>20.5</v>
      </c>
      <c r="E129" s="129">
        <v>0</v>
      </c>
      <c r="F129" s="129">
        <v>2.7</v>
      </c>
    </row>
    <row r="130" spans="1:6" ht="13.5" thickBot="1">
      <c r="A130" s="124"/>
      <c r="B130" s="124" t="s">
        <v>111</v>
      </c>
      <c r="C130" s="125">
        <v>100</v>
      </c>
      <c r="D130" s="129">
        <v>1.7</v>
      </c>
      <c r="E130" s="125">
        <v>5.5</v>
      </c>
      <c r="F130" s="125">
        <v>0.1</v>
      </c>
    </row>
    <row r="131" spans="1:6" ht="13.5" thickBot="1">
      <c r="A131" s="124"/>
      <c r="B131" s="124" t="s">
        <v>43</v>
      </c>
      <c r="C131" s="125">
        <v>100</v>
      </c>
      <c r="D131" s="125">
        <v>8</v>
      </c>
      <c r="E131" s="125">
        <v>51.3</v>
      </c>
      <c r="F131" s="125">
        <v>4.3</v>
      </c>
    </row>
    <row r="132" spans="1:6" ht="13.5" thickBot="1">
      <c r="A132" s="127"/>
      <c r="B132" s="124" t="s">
        <v>183</v>
      </c>
      <c r="C132" s="125">
        <v>100</v>
      </c>
      <c r="D132" s="125">
        <v>4.5</v>
      </c>
      <c r="E132" s="125">
        <v>89</v>
      </c>
      <c r="F132" s="125">
        <v>0.5</v>
      </c>
    </row>
    <row r="133" spans="1:6" ht="13.5" thickBot="1">
      <c r="A133" s="124"/>
      <c r="B133" s="124" t="s">
        <v>217</v>
      </c>
      <c r="C133" s="125">
        <v>100</v>
      </c>
      <c r="D133" s="125">
        <v>4</v>
      </c>
      <c r="E133" s="125">
        <v>13</v>
      </c>
      <c r="F133" s="125">
        <v>1</v>
      </c>
    </row>
    <row r="134" spans="1:6" ht="13.5" thickBot="1">
      <c r="A134" s="124"/>
      <c r="B134" s="124" t="s">
        <v>90</v>
      </c>
      <c r="C134" s="125">
        <v>100</v>
      </c>
      <c r="D134" s="125">
        <v>1</v>
      </c>
      <c r="E134" s="125">
        <v>22</v>
      </c>
      <c r="F134" s="125">
        <v>1</v>
      </c>
    </row>
    <row r="135" spans="1:6" ht="13.5" thickBot="1">
      <c r="A135" s="124"/>
      <c r="B135" s="127" t="s">
        <v>322</v>
      </c>
      <c r="C135" s="125">
        <v>100</v>
      </c>
      <c r="D135" s="129">
        <v>4.3</v>
      </c>
      <c r="E135" s="129">
        <v>65</v>
      </c>
      <c r="F135" s="129">
        <v>2</v>
      </c>
    </row>
    <row r="136" spans="1:6" ht="13.5" thickBot="1">
      <c r="A136" s="124"/>
      <c r="B136" s="124" t="s">
        <v>310</v>
      </c>
      <c r="C136" s="125">
        <v>100</v>
      </c>
      <c r="D136" s="125">
        <v>1</v>
      </c>
      <c r="E136" s="125">
        <v>20</v>
      </c>
      <c r="F136" s="125">
        <v>9</v>
      </c>
    </row>
    <row r="137" spans="1:6" ht="13.5" thickBot="1">
      <c r="A137" s="124"/>
      <c r="B137" s="124" t="s">
        <v>253</v>
      </c>
      <c r="C137" s="125">
        <v>100</v>
      </c>
      <c r="D137" s="125">
        <v>16.399999999999999</v>
      </c>
      <c r="E137" s="125">
        <v>0</v>
      </c>
      <c r="F137" s="125">
        <v>0.3</v>
      </c>
    </row>
    <row r="138" spans="1:6" ht="13.5" thickBot="1">
      <c r="A138" s="124"/>
      <c r="B138" s="127" t="s">
        <v>225</v>
      </c>
      <c r="C138" s="125">
        <v>100</v>
      </c>
      <c r="D138" s="129">
        <v>11</v>
      </c>
      <c r="E138" s="129">
        <v>1.5</v>
      </c>
      <c r="F138" s="129">
        <v>10</v>
      </c>
    </row>
    <row r="139" spans="1:6" ht="13.5" thickBot="1">
      <c r="A139" s="124"/>
      <c r="B139" s="124" t="s">
        <v>276</v>
      </c>
      <c r="C139" s="125">
        <v>100</v>
      </c>
      <c r="D139" s="125">
        <v>20.100000000000001</v>
      </c>
      <c r="E139" s="125">
        <v>0</v>
      </c>
      <c r="F139" s="125">
        <v>6</v>
      </c>
    </row>
    <row r="140" spans="1:6" ht="13.5" thickBot="1">
      <c r="A140" s="124"/>
      <c r="B140" s="124" t="s">
        <v>219</v>
      </c>
      <c r="C140" s="125">
        <v>100</v>
      </c>
      <c r="D140" s="125">
        <v>4.3</v>
      </c>
      <c r="E140" s="125">
        <v>13.7</v>
      </c>
      <c r="F140" s="125">
        <v>1.3</v>
      </c>
    </row>
    <row r="141" spans="1:6" ht="13.5" thickBot="1">
      <c r="A141" s="127"/>
      <c r="B141" s="124" t="s">
        <v>207</v>
      </c>
      <c r="C141" s="125">
        <v>100</v>
      </c>
      <c r="D141" s="125">
        <v>5.3</v>
      </c>
      <c r="E141" s="125">
        <v>5.7</v>
      </c>
      <c r="F141" s="125">
        <v>1.5</v>
      </c>
    </row>
    <row r="142" spans="1:6" ht="13.5" thickBot="1">
      <c r="A142" s="127"/>
      <c r="B142" s="127" t="s">
        <v>343</v>
      </c>
      <c r="C142" s="125">
        <v>100</v>
      </c>
      <c r="D142" s="129">
        <v>19</v>
      </c>
      <c r="E142" s="129">
        <v>0</v>
      </c>
      <c r="F142" s="129">
        <v>1.2</v>
      </c>
    </row>
    <row r="143" spans="1:6" ht="13.5" thickBot="1">
      <c r="A143" s="124"/>
      <c r="B143" s="124" t="s">
        <v>214</v>
      </c>
      <c r="C143" s="125">
        <v>100</v>
      </c>
      <c r="D143" s="125">
        <v>3.6</v>
      </c>
      <c r="E143" s="125">
        <v>4.5</v>
      </c>
      <c r="F143" s="125">
        <v>4.0999999999999996</v>
      </c>
    </row>
    <row r="144" spans="1:6" ht="13.5" thickBot="1">
      <c r="A144" s="127"/>
      <c r="B144" s="124" t="s">
        <v>175</v>
      </c>
      <c r="C144" s="125">
        <v>100</v>
      </c>
      <c r="D144" s="125">
        <v>10.7</v>
      </c>
      <c r="E144" s="125">
        <v>74</v>
      </c>
      <c r="F144" s="125">
        <v>2.4</v>
      </c>
    </row>
    <row r="145" spans="1:6" ht="13.5" thickBot="1">
      <c r="A145" s="124"/>
      <c r="B145" s="127" t="s">
        <v>434</v>
      </c>
      <c r="C145" s="125">
        <v>100</v>
      </c>
      <c r="D145" s="129">
        <v>1</v>
      </c>
      <c r="E145" s="129">
        <v>6.8</v>
      </c>
      <c r="F145" s="129">
        <v>0</v>
      </c>
    </row>
    <row r="146" spans="1:6" ht="13.5" thickBot="1">
      <c r="A146" s="124"/>
      <c r="B146" s="127" t="s">
        <v>435</v>
      </c>
      <c r="C146" s="125">
        <v>100</v>
      </c>
      <c r="D146" s="129">
        <v>1</v>
      </c>
      <c r="E146" s="129">
        <v>2.6</v>
      </c>
      <c r="F146" s="129">
        <v>0</v>
      </c>
    </row>
    <row r="147" spans="1:6" ht="13.5" thickBot="1">
      <c r="A147" s="124"/>
      <c r="B147" s="127" t="s">
        <v>469</v>
      </c>
      <c r="C147" s="125">
        <v>100</v>
      </c>
      <c r="D147" s="129">
        <v>1</v>
      </c>
      <c r="E147" s="129">
        <v>2.5</v>
      </c>
      <c r="F147" s="129">
        <v>0</v>
      </c>
    </row>
    <row r="148" spans="1:6" ht="13.5" thickBot="1">
      <c r="A148" s="127"/>
      <c r="B148" s="124" t="s">
        <v>81</v>
      </c>
      <c r="C148" s="125">
        <v>100</v>
      </c>
      <c r="D148" s="125">
        <v>0.9</v>
      </c>
      <c r="E148" s="125">
        <v>9.8000000000000007</v>
      </c>
      <c r="F148" s="125">
        <v>0.3</v>
      </c>
    </row>
    <row r="149" spans="1:6" ht="13.5" thickBot="1">
      <c r="A149" s="124"/>
      <c r="B149" s="124" t="s">
        <v>161</v>
      </c>
      <c r="C149" s="125">
        <v>100</v>
      </c>
      <c r="D149" s="125">
        <v>9.3000000000000007</v>
      </c>
      <c r="E149" s="125">
        <v>55.9</v>
      </c>
      <c r="F149" s="125">
        <v>3.8</v>
      </c>
    </row>
    <row r="150" spans="1:6" ht="13.5" thickBot="1">
      <c r="A150" s="124"/>
      <c r="B150" s="127" t="s">
        <v>375</v>
      </c>
      <c r="C150" s="125">
        <v>100</v>
      </c>
      <c r="D150" s="129">
        <v>8</v>
      </c>
      <c r="E150" s="129">
        <v>56</v>
      </c>
      <c r="F150" s="129">
        <v>27</v>
      </c>
    </row>
    <row r="151" spans="1:6" ht="13.5" thickBot="1">
      <c r="A151" s="124"/>
      <c r="B151" s="124" t="s">
        <v>152</v>
      </c>
      <c r="C151" s="125">
        <v>100</v>
      </c>
      <c r="D151" s="125">
        <v>9</v>
      </c>
      <c r="E151" s="125">
        <v>41.5</v>
      </c>
      <c r="F151" s="125">
        <v>4.5</v>
      </c>
    </row>
    <row r="152" spans="1:6" ht="13.5" thickBot="1">
      <c r="A152" s="124"/>
      <c r="B152" s="124" t="s">
        <v>142</v>
      </c>
      <c r="C152" s="125">
        <v>100</v>
      </c>
      <c r="D152" s="125">
        <v>29</v>
      </c>
      <c r="E152" s="125">
        <v>13</v>
      </c>
      <c r="F152" s="125">
        <v>47</v>
      </c>
    </row>
    <row r="153" spans="1:6" ht="13.5" thickBot="1">
      <c r="A153" s="124"/>
      <c r="B153" s="124" t="s">
        <v>185</v>
      </c>
      <c r="C153" s="125">
        <v>100</v>
      </c>
      <c r="D153" s="125">
        <v>7</v>
      </c>
      <c r="E153" s="125">
        <v>88</v>
      </c>
      <c r="F153" s="125">
        <v>2</v>
      </c>
    </row>
    <row r="154" spans="1:6" ht="13.5" thickBot="1">
      <c r="A154" s="127"/>
      <c r="B154" s="127" t="s">
        <v>47</v>
      </c>
      <c r="C154" s="125">
        <v>100</v>
      </c>
      <c r="D154" s="129">
        <v>26.5</v>
      </c>
      <c r="E154" s="129">
        <v>41.8</v>
      </c>
      <c r="F154" s="129">
        <v>1.4</v>
      </c>
    </row>
    <row r="155" spans="1:6" ht="13.5" thickBot="1">
      <c r="A155" s="124"/>
      <c r="B155" s="124" t="s">
        <v>23</v>
      </c>
      <c r="C155" s="125">
        <v>100</v>
      </c>
      <c r="D155" s="125">
        <v>0.7</v>
      </c>
      <c r="E155" s="125">
        <v>8.8000000000000007</v>
      </c>
      <c r="F155" s="125">
        <v>0.4</v>
      </c>
    </row>
    <row r="156" spans="1:6" ht="13.5" thickBot="1">
      <c r="A156" s="124"/>
      <c r="B156" s="124" t="s">
        <v>144</v>
      </c>
      <c r="C156" s="125">
        <v>100</v>
      </c>
      <c r="D156" s="125">
        <v>11.4</v>
      </c>
      <c r="E156" s="125">
        <v>15.8</v>
      </c>
      <c r="F156" s="125">
        <v>0.4</v>
      </c>
    </row>
    <row r="157" spans="1:6" ht="13.5" thickBot="1">
      <c r="A157" s="127"/>
      <c r="B157" s="124" t="s">
        <v>280</v>
      </c>
      <c r="C157" s="125">
        <v>100</v>
      </c>
      <c r="D157" s="125">
        <v>22.8</v>
      </c>
      <c r="E157" s="125">
        <v>0</v>
      </c>
      <c r="F157" s="125">
        <v>7.1</v>
      </c>
    </row>
    <row r="158" spans="1:6" ht="13.5" thickBot="1">
      <c r="A158" s="124"/>
      <c r="B158" s="124" t="s">
        <v>272</v>
      </c>
      <c r="C158" s="125">
        <v>100</v>
      </c>
      <c r="D158" s="125">
        <v>16.399999999999999</v>
      </c>
      <c r="E158" s="125">
        <v>6.3</v>
      </c>
      <c r="F158" s="125">
        <v>4.3</v>
      </c>
    </row>
    <row r="159" spans="1:6" ht="13.5" thickBot="1">
      <c r="A159" s="124"/>
      <c r="B159" s="124" t="s">
        <v>305</v>
      </c>
      <c r="C159" s="125">
        <v>100</v>
      </c>
      <c r="D159" s="125">
        <v>20</v>
      </c>
      <c r="E159" s="125">
        <v>1</v>
      </c>
      <c r="F159" s="125">
        <v>3</v>
      </c>
    </row>
    <row r="160" spans="1:6" ht="13.5" thickBot="1">
      <c r="A160" s="124"/>
      <c r="B160" s="124" t="s">
        <v>281</v>
      </c>
      <c r="C160" s="125">
        <v>100</v>
      </c>
      <c r="D160" s="125">
        <v>16.8</v>
      </c>
      <c r="E160" s="125">
        <v>1.1000000000000001</v>
      </c>
      <c r="F160" s="125">
        <v>10</v>
      </c>
    </row>
    <row r="161" spans="1:6" ht="13.5" thickBot="1">
      <c r="A161" s="124"/>
      <c r="B161" s="124" t="s">
        <v>267</v>
      </c>
      <c r="C161" s="125">
        <v>100</v>
      </c>
      <c r="D161" s="125">
        <v>21.6</v>
      </c>
      <c r="E161" s="125">
        <v>0</v>
      </c>
      <c r="F161" s="125">
        <v>4.0999999999999996</v>
      </c>
    </row>
    <row r="162" spans="1:6" ht="13.5" thickBot="1">
      <c r="A162" s="124"/>
      <c r="B162" s="127" t="s">
        <v>387</v>
      </c>
      <c r="C162" s="125">
        <v>100</v>
      </c>
      <c r="D162" s="129">
        <v>14.9</v>
      </c>
      <c r="E162" s="129">
        <v>24.2</v>
      </c>
      <c r="F162" s="129">
        <v>54.5</v>
      </c>
    </row>
    <row r="163" spans="1:6" ht="13.5" thickBot="1">
      <c r="A163" s="124"/>
      <c r="B163" s="127" t="s">
        <v>345</v>
      </c>
      <c r="C163" s="125">
        <v>100</v>
      </c>
      <c r="D163" s="129">
        <v>16.100000000000001</v>
      </c>
      <c r="E163" s="129">
        <v>0</v>
      </c>
      <c r="F163" s="129">
        <v>2.7</v>
      </c>
    </row>
    <row r="164" spans="1:6" ht="13.5" thickBot="1">
      <c r="A164" s="124"/>
      <c r="B164" s="124" t="s">
        <v>24</v>
      </c>
      <c r="C164" s="125">
        <v>100</v>
      </c>
      <c r="D164" s="125">
        <v>13.2</v>
      </c>
      <c r="E164" s="125">
        <v>68.2</v>
      </c>
      <c r="F164" s="125">
        <v>6.5</v>
      </c>
    </row>
    <row r="165" spans="1:6" ht="13.5" thickBot="1">
      <c r="A165" s="124"/>
      <c r="B165" s="127" t="s">
        <v>606</v>
      </c>
      <c r="C165" s="128">
        <v>1</v>
      </c>
      <c r="D165" s="129">
        <v>6.6</v>
      </c>
      <c r="E165" s="129">
        <v>0.6</v>
      </c>
      <c r="F165" s="129">
        <v>6.2</v>
      </c>
    </row>
    <row r="166" spans="1:6" ht="13.5" thickBot="1">
      <c r="A166" s="124"/>
      <c r="B166" s="124" t="s">
        <v>282</v>
      </c>
      <c r="C166" s="125">
        <v>100</v>
      </c>
      <c r="D166" s="125">
        <v>19</v>
      </c>
      <c r="E166" s="125">
        <v>0.6</v>
      </c>
      <c r="F166" s="125">
        <v>10</v>
      </c>
    </row>
    <row r="167" spans="1:6" ht="13.5" thickBot="1">
      <c r="A167" s="124"/>
      <c r="B167" s="127" t="s">
        <v>607</v>
      </c>
      <c r="C167" s="128">
        <v>100</v>
      </c>
      <c r="D167" s="129">
        <v>1.3</v>
      </c>
      <c r="E167" s="129">
        <v>2.1</v>
      </c>
      <c r="F167" s="129">
        <v>0.7</v>
      </c>
    </row>
    <row r="168" spans="1:6" ht="13.5" thickBot="1">
      <c r="A168" s="124"/>
      <c r="B168" s="127" t="s">
        <v>405</v>
      </c>
      <c r="C168" s="125">
        <v>100</v>
      </c>
      <c r="D168" s="129">
        <v>3.6</v>
      </c>
      <c r="E168" s="129">
        <v>60.5</v>
      </c>
      <c r="F168" s="129">
        <v>9.3000000000000007</v>
      </c>
    </row>
    <row r="169" spans="1:6" ht="13.5" thickBot="1">
      <c r="A169" s="124"/>
      <c r="B169" s="127" t="s">
        <v>25</v>
      </c>
      <c r="C169" s="125">
        <v>100</v>
      </c>
      <c r="D169" s="129">
        <v>0.3</v>
      </c>
      <c r="E169" s="129">
        <v>81.5</v>
      </c>
      <c r="F169" s="129">
        <v>0</v>
      </c>
    </row>
    <row r="170" spans="1:6" ht="13.5" thickBot="1">
      <c r="A170" s="124"/>
      <c r="B170" s="127" t="s">
        <v>413</v>
      </c>
      <c r="C170" s="125">
        <v>100</v>
      </c>
      <c r="D170" s="129">
        <v>4.5</v>
      </c>
      <c r="E170" s="129">
        <v>65</v>
      </c>
      <c r="F170" s="129">
        <v>13</v>
      </c>
    </row>
    <row r="171" spans="1:6" ht="13.5" thickBot="1">
      <c r="A171" s="124"/>
      <c r="B171" s="124" t="s">
        <v>470</v>
      </c>
      <c r="C171" s="125">
        <v>100</v>
      </c>
      <c r="D171" s="125">
        <v>9</v>
      </c>
      <c r="E171" s="125">
        <v>50</v>
      </c>
      <c r="F171" s="125">
        <v>4</v>
      </c>
    </row>
    <row r="172" spans="1:6" ht="13.5" thickBot="1">
      <c r="A172" s="127"/>
      <c r="B172" s="127" t="s">
        <v>347</v>
      </c>
      <c r="C172" s="125">
        <v>100</v>
      </c>
      <c r="D172" s="129">
        <v>19.600000000000001</v>
      </c>
      <c r="E172" s="129">
        <v>0.8</v>
      </c>
      <c r="F172" s="129">
        <v>1.3</v>
      </c>
    </row>
    <row r="173" spans="1:6" ht="13.5" thickBot="1">
      <c r="A173" s="124"/>
      <c r="B173" s="124" t="s">
        <v>172</v>
      </c>
      <c r="C173" s="125">
        <v>100</v>
      </c>
      <c r="D173" s="125">
        <v>9.9</v>
      </c>
      <c r="E173" s="125">
        <v>76</v>
      </c>
      <c r="F173" s="125">
        <v>1.5</v>
      </c>
    </row>
    <row r="174" spans="1:6" ht="13.5" thickBot="1">
      <c r="A174" s="124"/>
      <c r="B174" s="124" t="s">
        <v>471</v>
      </c>
      <c r="C174" s="125">
        <v>100</v>
      </c>
      <c r="D174" s="125">
        <v>1.2</v>
      </c>
      <c r="E174" s="125">
        <v>7</v>
      </c>
      <c r="F174" s="125">
        <v>2.2000000000000002</v>
      </c>
    </row>
    <row r="175" spans="1:6" ht="13.5" thickBot="1">
      <c r="A175" s="124"/>
      <c r="B175" s="124" t="s">
        <v>132</v>
      </c>
      <c r="C175" s="125">
        <v>100</v>
      </c>
      <c r="D175" s="125">
        <v>6.4</v>
      </c>
      <c r="E175" s="125">
        <v>33.1</v>
      </c>
      <c r="F175" s="125">
        <v>0.5</v>
      </c>
    </row>
    <row r="176" spans="1:6" ht="13.5" thickBot="1">
      <c r="A176" s="124"/>
      <c r="B176" s="124" t="s">
        <v>82</v>
      </c>
      <c r="C176" s="125">
        <v>100</v>
      </c>
      <c r="D176" s="125">
        <v>3</v>
      </c>
      <c r="E176" s="125">
        <v>4</v>
      </c>
      <c r="F176" s="125">
        <v>2.5</v>
      </c>
    </row>
    <row r="177" spans="1:6" ht="13.5" thickBot="1">
      <c r="A177" s="127"/>
      <c r="B177" s="124" t="s">
        <v>140</v>
      </c>
      <c r="C177" s="125">
        <v>100</v>
      </c>
      <c r="D177" s="125">
        <v>16.8</v>
      </c>
      <c r="E177" s="125">
        <v>72.7</v>
      </c>
      <c r="F177" s="125">
        <v>0.8</v>
      </c>
    </row>
    <row r="178" spans="1:6" ht="13.5" thickBot="1">
      <c r="A178" s="124"/>
      <c r="B178" s="124" t="s">
        <v>163</v>
      </c>
      <c r="C178" s="125">
        <v>100</v>
      </c>
      <c r="D178" s="125">
        <v>8.5</v>
      </c>
      <c r="E178" s="125">
        <v>41</v>
      </c>
      <c r="F178" s="125">
        <v>15</v>
      </c>
    </row>
    <row r="179" spans="1:6" ht="13.5" thickBot="1">
      <c r="A179" s="124"/>
      <c r="B179" s="124" t="s">
        <v>244</v>
      </c>
      <c r="C179" s="125">
        <v>100</v>
      </c>
      <c r="D179" s="125">
        <v>14</v>
      </c>
      <c r="E179" s="125">
        <v>1</v>
      </c>
      <c r="F179" s="125">
        <v>30</v>
      </c>
    </row>
    <row r="180" spans="1:6" ht="13.5" thickBot="1">
      <c r="A180" s="124"/>
      <c r="B180" s="127" t="s">
        <v>446</v>
      </c>
      <c r="C180" s="125">
        <v>100</v>
      </c>
      <c r="D180" s="129">
        <v>0.1</v>
      </c>
      <c r="E180" s="129">
        <v>0.2</v>
      </c>
      <c r="F180" s="129">
        <v>7.5</v>
      </c>
    </row>
    <row r="181" spans="1:6" ht="13.5" thickBot="1">
      <c r="A181" s="124"/>
      <c r="B181" s="124" t="s">
        <v>221</v>
      </c>
      <c r="C181" s="125">
        <v>100</v>
      </c>
      <c r="D181" s="125">
        <v>12.2</v>
      </c>
      <c r="E181" s="125">
        <v>1.3</v>
      </c>
      <c r="F181" s="125">
        <v>5.4</v>
      </c>
    </row>
    <row r="182" spans="1:6" ht="13.5" thickBot="1">
      <c r="A182" s="127"/>
      <c r="B182" s="127" t="s">
        <v>586</v>
      </c>
      <c r="C182" s="128">
        <v>100</v>
      </c>
      <c r="D182" s="129">
        <v>12</v>
      </c>
      <c r="E182" s="129">
        <v>2</v>
      </c>
      <c r="F182" s="129">
        <v>4</v>
      </c>
    </row>
    <row r="183" spans="1:6" ht="13.5" thickBot="1">
      <c r="A183" s="124"/>
      <c r="B183" s="127" t="s">
        <v>510</v>
      </c>
      <c r="C183" s="128">
        <v>100</v>
      </c>
      <c r="D183" s="129">
        <v>12</v>
      </c>
      <c r="E183" s="129">
        <v>2.5</v>
      </c>
      <c r="F183" s="129">
        <v>5</v>
      </c>
    </row>
    <row r="184" spans="1:6" ht="13.5" thickBot="1">
      <c r="A184" s="133"/>
      <c r="B184" s="127" t="s">
        <v>608</v>
      </c>
      <c r="C184" s="128">
        <v>100</v>
      </c>
      <c r="D184" s="129">
        <v>12</v>
      </c>
      <c r="E184" s="129">
        <v>2</v>
      </c>
      <c r="F184" s="129">
        <v>0.5</v>
      </c>
    </row>
    <row r="185" spans="1:6" ht="13.5" thickBot="1">
      <c r="A185" s="124"/>
      <c r="B185" s="127" t="s">
        <v>637</v>
      </c>
      <c r="C185" s="128">
        <v>100</v>
      </c>
      <c r="D185" s="129">
        <v>9.5</v>
      </c>
      <c r="E185" s="129">
        <v>2.5</v>
      </c>
      <c r="F185" s="129">
        <v>1.5</v>
      </c>
    </row>
    <row r="186" spans="1:6" ht="13.5" thickBot="1">
      <c r="A186" s="124"/>
      <c r="B186" s="124" t="s">
        <v>257</v>
      </c>
      <c r="C186" s="125">
        <v>100</v>
      </c>
      <c r="D186" s="125">
        <v>20.3</v>
      </c>
      <c r="E186" s="125">
        <v>0</v>
      </c>
      <c r="F186" s="125">
        <v>2.7</v>
      </c>
    </row>
    <row r="187" spans="1:6" ht="13.5" thickBot="1">
      <c r="A187" s="124"/>
      <c r="B187" s="124" t="s">
        <v>472</v>
      </c>
      <c r="C187" s="125">
        <v>100</v>
      </c>
      <c r="D187" s="125">
        <v>25</v>
      </c>
      <c r="E187" s="125">
        <v>36.1</v>
      </c>
      <c r="F187" s="125">
        <v>31</v>
      </c>
    </row>
    <row r="188" spans="1:6" ht="13.5" thickBot="1">
      <c r="A188" s="124"/>
      <c r="B188" s="124" t="s">
        <v>232</v>
      </c>
      <c r="C188" s="125">
        <v>100</v>
      </c>
      <c r="D188" s="125">
        <v>3.9</v>
      </c>
      <c r="E188" s="125">
        <v>18</v>
      </c>
      <c r="F188" s="125">
        <v>16.899999999999999</v>
      </c>
    </row>
    <row r="189" spans="1:6" ht="13.5" thickBot="1">
      <c r="A189" s="127"/>
      <c r="B189" s="127" t="s">
        <v>476</v>
      </c>
      <c r="C189" s="125">
        <v>100</v>
      </c>
      <c r="D189" s="129">
        <v>1.6</v>
      </c>
      <c r="E189" s="129">
        <v>14.6</v>
      </c>
      <c r="F189" s="129">
        <v>4.4000000000000004</v>
      </c>
    </row>
    <row r="190" spans="1:6" ht="13.5" thickBot="1">
      <c r="A190" s="127"/>
      <c r="B190" s="127" t="s">
        <v>488</v>
      </c>
      <c r="C190" s="125">
        <v>100</v>
      </c>
      <c r="D190" s="129">
        <v>4</v>
      </c>
      <c r="E190" s="129">
        <v>22</v>
      </c>
      <c r="F190" s="129">
        <v>17</v>
      </c>
    </row>
    <row r="191" spans="1:6" ht="13.5" thickBot="1">
      <c r="A191" s="124"/>
      <c r="B191" s="124" t="s">
        <v>475</v>
      </c>
      <c r="C191" s="125">
        <v>100</v>
      </c>
      <c r="D191" s="125">
        <v>4</v>
      </c>
      <c r="E191" s="125">
        <v>20</v>
      </c>
      <c r="F191" s="125">
        <v>10</v>
      </c>
    </row>
    <row r="192" spans="1:6" ht="13.5" thickBot="1">
      <c r="A192" s="124"/>
      <c r="B192" s="127" t="s">
        <v>503</v>
      </c>
      <c r="C192" s="125">
        <v>100</v>
      </c>
      <c r="D192" s="129">
        <v>1</v>
      </c>
      <c r="E192" s="129">
        <v>18</v>
      </c>
      <c r="F192" s="129">
        <v>1</v>
      </c>
    </row>
    <row r="193" spans="1:6" ht="13.5" thickBot="1">
      <c r="A193" s="127"/>
      <c r="B193" s="124" t="s">
        <v>474</v>
      </c>
      <c r="C193" s="125">
        <v>100</v>
      </c>
      <c r="D193" s="125">
        <v>1.8</v>
      </c>
      <c r="E193" s="125">
        <v>15.4</v>
      </c>
      <c r="F193" s="125">
        <v>7</v>
      </c>
    </row>
    <row r="194" spans="1:6" ht="13.5" thickBot="1">
      <c r="A194" s="127"/>
      <c r="B194" s="124" t="s">
        <v>473</v>
      </c>
      <c r="C194" s="125">
        <v>100</v>
      </c>
      <c r="D194" s="125">
        <v>4</v>
      </c>
      <c r="E194" s="125">
        <v>20</v>
      </c>
      <c r="F194" s="125">
        <v>10</v>
      </c>
    </row>
    <row r="195" spans="1:6" ht="13.5" thickBot="1">
      <c r="A195" s="124"/>
      <c r="B195" s="127" t="s">
        <v>506</v>
      </c>
      <c r="C195" s="125">
        <v>100</v>
      </c>
      <c r="D195" s="129">
        <v>1.8</v>
      </c>
      <c r="E195" s="129">
        <v>11.9</v>
      </c>
      <c r="F195" s="129">
        <v>8.6999999999999993</v>
      </c>
    </row>
    <row r="196" spans="1:6" ht="13.5" thickBot="1">
      <c r="A196" s="124"/>
      <c r="B196" s="127" t="s">
        <v>362</v>
      </c>
      <c r="C196" s="125">
        <v>100</v>
      </c>
      <c r="D196" s="129">
        <v>1.8</v>
      </c>
      <c r="E196" s="129">
        <v>5.4</v>
      </c>
      <c r="F196" s="129">
        <v>1.5</v>
      </c>
    </row>
    <row r="197" spans="1:6" ht="13.5" thickBot="1">
      <c r="A197" s="124"/>
      <c r="B197" s="127" t="s">
        <v>348</v>
      </c>
      <c r="C197" s="125">
        <v>100</v>
      </c>
      <c r="D197" s="129">
        <v>19.600000000000001</v>
      </c>
      <c r="E197" s="129">
        <v>0.8</v>
      </c>
      <c r="F197" s="129">
        <v>1.3</v>
      </c>
    </row>
    <row r="198" spans="1:6" ht="13.5" thickBot="1">
      <c r="A198" s="124"/>
      <c r="B198" s="124" t="s">
        <v>609</v>
      </c>
      <c r="C198" s="125">
        <v>100</v>
      </c>
      <c r="D198" s="125">
        <v>0.7</v>
      </c>
      <c r="E198" s="125">
        <v>8.6999999999999993</v>
      </c>
      <c r="F198" s="125">
        <v>0.6</v>
      </c>
    </row>
    <row r="199" spans="1:6" ht="13.5" thickBot="1">
      <c r="A199" s="124"/>
      <c r="B199" s="124" t="s">
        <v>197</v>
      </c>
      <c r="C199" s="125">
        <v>100</v>
      </c>
      <c r="D199" s="125">
        <v>22.6</v>
      </c>
      <c r="E199" s="125">
        <v>18.8</v>
      </c>
      <c r="F199" s="125">
        <v>53.7</v>
      </c>
    </row>
    <row r="200" spans="1:6" ht="13.5" thickBot="1">
      <c r="A200" s="124"/>
      <c r="B200" s="127" t="s">
        <v>477</v>
      </c>
      <c r="C200" s="125">
        <v>100</v>
      </c>
      <c r="D200" s="129">
        <v>0.5</v>
      </c>
      <c r="E200" s="129">
        <v>11.1</v>
      </c>
      <c r="F200" s="129">
        <v>0</v>
      </c>
    </row>
    <row r="201" spans="1:6" ht="13.5" thickBot="1">
      <c r="A201" s="124"/>
      <c r="B201" s="127" t="s">
        <v>610</v>
      </c>
      <c r="C201" s="125">
        <v>100</v>
      </c>
      <c r="D201" s="129">
        <v>0.5</v>
      </c>
      <c r="E201" s="129">
        <v>11</v>
      </c>
      <c r="F201" s="129">
        <v>0</v>
      </c>
    </row>
    <row r="202" spans="1:6" ht="13.5" thickBot="1">
      <c r="A202" s="124"/>
      <c r="B202" s="127" t="s">
        <v>445</v>
      </c>
      <c r="C202" s="125">
        <v>100</v>
      </c>
      <c r="D202" s="129">
        <v>0.5</v>
      </c>
      <c r="E202" s="129">
        <v>15.1</v>
      </c>
      <c r="F202" s="129">
        <v>0</v>
      </c>
    </row>
    <row r="203" spans="1:6" ht="13.5" thickBot="1">
      <c r="A203" s="127"/>
      <c r="B203" s="127" t="s">
        <v>478</v>
      </c>
      <c r="C203" s="125">
        <v>100</v>
      </c>
      <c r="D203" s="129">
        <v>0.9</v>
      </c>
      <c r="E203" s="129">
        <v>4.2</v>
      </c>
      <c r="F203" s="129">
        <v>0</v>
      </c>
    </row>
    <row r="204" spans="1:6" ht="13.5" thickBot="1">
      <c r="A204" s="124"/>
      <c r="B204" s="127" t="s">
        <v>479</v>
      </c>
      <c r="C204" s="125">
        <v>100</v>
      </c>
      <c r="D204" s="129">
        <v>0.5</v>
      </c>
      <c r="E204" s="129">
        <v>12.2</v>
      </c>
      <c r="F204" s="129">
        <v>0</v>
      </c>
    </row>
    <row r="205" spans="1:6" ht="13.5" thickBot="1">
      <c r="A205" s="124"/>
      <c r="B205" s="124" t="s">
        <v>104</v>
      </c>
      <c r="C205" s="125">
        <v>100</v>
      </c>
      <c r="D205" s="125">
        <v>1.1000000000000001</v>
      </c>
      <c r="E205" s="125">
        <v>3.8</v>
      </c>
      <c r="F205" s="125">
        <v>0.2</v>
      </c>
    </row>
    <row r="206" spans="1:6" ht="13.5" thickBot="1">
      <c r="A206" s="124"/>
      <c r="B206" s="127" t="s">
        <v>432</v>
      </c>
      <c r="C206" s="125">
        <v>100</v>
      </c>
      <c r="D206" s="129">
        <v>0.2</v>
      </c>
      <c r="E206" s="129">
        <v>0.3</v>
      </c>
      <c r="F206" s="129">
        <v>0</v>
      </c>
    </row>
    <row r="207" spans="1:6" ht="13.5" thickBot="1">
      <c r="A207" s="124"/>
      <c r="B207" s="124" t="s">
        <v>260</v>
      </c>
      <c r="C207" s="125">
        <v>100</v>
      </c>
      <c r="D207" s="125">
        <v>21.9</v>
      </c>
      <c r="E207" s="125">
        <v>0</v>
      </c>
      <c r="F207" s="125">
        <v>2.2000000000000002</v>
      </c>
    </row>
    <row r="208" spans="1:6" ht="13.5" thickBot="1">
      <c r="A208" s="127"/>
      <c r="B208" s="124" t="s">
        <v>297</v>
      </c>
      <c r="C208" s="125">
        <v>100</v>
      </c>
      <c r="D208" s="125">
        <v>19</v>
      </c>
      <c r="E208" s="125">
        <v>0</v>
      </c>
      <c r="F208" s="125">
        <v>1.5</v>
      </c>
    </row>
    <row r="209" spans="1:6" ht="13.5" thickBot="1">
      <c r="A209" s="124"/>
      <c r="B209" s="124" t="s">
        <v>255</v>
      </c>
      <c r="C209" s="125">
        <v>100</v>
      </c>
      <c r="D209" s="125">
        <v>21.6</v>
      </c>
      <c r="E209" s="125">
        <v>0</v>
      </c>
      <c r="F209" s="125">
        <v>2.2000000000000002</v>
      </c>
    </row>
    <row r="210" spans="1:6" ht="13.5" thickBot="1">
      <c r="A210" s="127"/>
      <c r="B210" s="124" t="s">
        <v>274</v>
      </c>
      <c r="C210" s="125">
        <v>100</v>
      </c>
      <c r="D210" s="125">
        <v>21</v>
      </c>
      <c r="E210" s="125">
        <v>0</v>
      </c>
      <c r="F210" s="125">
        <v>5.2</v>
      </c>
    </row>
    <row r="211" spans="1:6" ht="13.5" thickBot="1">
      <c r="A211" s="127"/>
      <c r="B211" s="124" t="s">
        <v>286</v>
      </c>
      <c r="C211" s="125">
        <v>100</v>
      </c>
      <c r="D211" s="125">
        <v>20</v>
      </c>
      <c r="E211" s="125">
        <v>0</v>
      </c>
      <c r="F211" s="125">
        <v>11.3</v>
      </c>
    </row>
    <row r="212" spans="1:6" ht="13.5" thickBot="1">
      <c r="A212" s="124"/>
      <c r="B212" s="124" t="s">
        <v>587</v>
      </c>
      <c r="C212" s="125">
        <v>100</v>
      </c>
      <c r="D212" s="125">
        <v>4</v>
      </c>
      <c r="E212" s="125">
        <v>56</v>
      </c>
      <c r="F212" s="125">
        <v>3</v>
      </c>
    </row>
    <row r="213" spans="1:6" ht="13.5" thickBot="1">
      <c r="A213" s="124"/>
      <c r="B213" s="124" t="s">
        <v>268</v>
      </c>
      <c r="C213" s="125">
        <v>100</v>
      </c>
      <c r="D213" s="125">
        <v>22.2</v>
      </c>
      <c r="E213" s="125">
        <v>0</v>
      </c>
      <c r="F213" s="125">
        <v>4</v>
      </c>
    </row>
    <row r="214" spans="1:6" ht="13.5" thickBot="1">
      <c r="A214" s="124"/>
      <c r="B214" s="124" t="s">
        <v>120</v>
      </c>
      <c r="C214" s="125">
        <v>100</v>
      </c>
      <c r="D214" s="125">
        <v>2.9</v>
      </c>
      <c r="E214" s="125">
        <v>6.7</v>
      </c>
      <c r="F214" s="125">
        <v>1.3</v>
      </c>
    </row>
    <row r="215" spans="1:6" ht="13.5" thickBot="1">
      <c r="A215" s="127"/>
      <c r="B215" s="127" t="s">
        <v>480</v>
      </c>
      <c r="C215" s="125">
        <v>100</v>
      </c>
      <c r="D215" s="129">
        <v>2</v>
      </c>
      <c r="E215" s="129">
        <v>79.599999999999994</v>
      </c>
      <c r="F215" s="129">
        <v>10.6</v>
      </c>
    </row>
    <row r="216" spans="1:6" ht="13.5" thickBot="1">
      <c r="A216" s="127"/>
      <c r="B216" s="127" t="s">
        <v>396</v>
      </c>
      <c r="C216" s="125">
        <v>100</v>
      </c>
      <c r="D216" s="129">
        <v>5</v>
      </c>
      <c r="E216" s="129">
        <v>18</v>
      </c>
      <c r="F216" s="129">
        <v>9</v>
      </c>
    </row>
    <row r="217" spans="1:6" ht="13.5" thickBot="1">
      <c r="A217" s="127"/>
      <c r="B217" s="127" t="s">
        <v>481</v>
      </c>
      <c r="C217" s="125">
        <v>100</v>
      </c>
      <c r="D217" s="129">
        <v>1</v>
      </c>
      <c r="E217" s="129">
        <v>12</v>
      </c>
      <c r="F217" s="129">
        <v>24</v>
      </c>
    </row>
    <row r="218" spans="1:6" ht="13.5" thickBot="1">
      <c r="A218" s="124"/>
      <c r="B218" s="124" t="s">
        <v>126</v>
      </c>
      <c r="C218" s="125">
        <v>100</v>
      </c>
      <c r="D218" s="125">
        <v>1.9</v>
      </c>
      <c r="E218" s="125">
        <v>18.3</v>
      </c>
      <c r="F218" s="125">
        <v>0.3</v>
      </c>
    </row>
    <row r="219" spans="1:6" ht="13.5" thickBot="1">
      <c r="A219" s="124"/>
      <c r="B219" s="127" t="s">
        <v>482</v>
      </c>
      <c r="C219" s="125">
        <v>100</v>
      </c>
      <c r="D219" s="129">
        <v>8.1999999999999993</v>
      </c>
      <c r="E219" s="129">
        <v>75</v>
      </c>
      <c r="F219" s="129">
        <v>4.3</v>
      </c>
    </row>
    <row r="220" spans="1:6" ht="13.5" thickBot="1">
      <c r="A220" s="124"/>
      <c r="B220" s="124" t="s">
        <v>313</v>
      </c>
      <c r="C220" s="125">
        <v>100</v>
      </c>
      <c r="D220" s="125">
        <v>1.5</v>
      </c>
      <c r="E220" s="125">
        <v>10</v>
      </c>
      <c r="F220" s="125">
        <v>15</v>
      </c>
    </row>
    <row r="221" spans="1:6" ht="13.5" thickBot="1">
      <c r="A221" s="124"/>
      <c r="B221" s="124" t="s">
        <v>134</v>
      </c>
      <c r="C221" s="125">
        <v>100</v>
      </c>
      <c r="D221" s="125">
        <v>2</v>
      </c>
      <c r="E221" s="125">
        <v>40.700000000000003</v>
      </c>
      <c r="F221" s="125">
        <v>2.7</v>
      </c>
    </row>
    <row r="222" spans="1:6" ht="13.5" thickBot="1">
      <c r="A222" s="124"/>
      <c r="B222" s="127" t="s">
        <v>351</v>
      </c>
      <c r="C222" s="125">
        <v>100</v>
      </c>
      <c r="D222" s="129">
        <v>12.9</v>
      </c>
      <c r="E222" s="129">
        <v>0.8</v>
      </c>
      <c r="F222" s="129">
        <v>5.7</v>
      </c>
    </row>
    <row r="223" spans="1:6" ht="13.5" thickBot="1">
      <c r="A223" s="124"/>
      <c r="B223" s="124" t="s">
        <v>483</v>
      </c>
      <c r="C223" s="125">
        <v>100</v>
      </c>
      <c r="D223" s="125">
        <v>3.5</v>
      </c>
      <c r="E223" s="125">
        <v>4.8</v>
      </c>
      <c r="F223" s="125">
        <v>3.6</v>
      </c>
    </row>
    <row r="224" spans="1:6" ht="13.5" thickBot="1">
      <c r="A224" s="124"/>
      <c r="B224" s="124" t="s">
        <v>505</v>
      </c>
      <c r="C224" s="125">
        <v>100</v>
      </c>
      <c r="D224" s="125">
        <v>1</v>
      </c>
      <c r="E224" s="125">
        <v>16</v>
      </c>
      <c r="F224" s="125">
        <v>1</v>
      </c>
    </row>
    <row r="225" spans="1:6" ht="13.5" thickBot="1">
      <c r="A225" s="124"/>
      <c r="B225" s="124" t="s">
        <v>127</v>
      </c>
      <c r="C225" s="125">
        <v>100</v>
      </c>
      <c r="D225" s="125">
        <v>6.9</v>
      </c>
      <c r="E225" s="125">
        <v>17.8</v>
      </c>
      <c r="F225" s="125">
        <v>0.6</v>
      </c>
    </row>
    <row r="226" spans="1:6" ht="13.5" thickBot="1">
      <c r="A226" s="124"/>
      <c r="B226" s="124" t="s">
        <v>190</v>
      </c>
      <c r="C226" s="125">
        <v>100</v>
      </c>
      <c r="D226" s="125">
        <v>20</v>
      </c>
      <c r="E226" s="125">
        <v>57</v>
      </c>
      <c r="F226" s="125">
        <v>14</v>
      </c>
    </row>
    <row r="227" spans="1:6" ht="13.5" thickBot="1">
      <c r="A227" s="127"/>
      <c r="B227" s="124" t="s">
        <v>490</v>
      </c>
      <c r="C227" s="125">
        <v>100</v>
      </c>
      <c r="D227" s="125">
        <v>7.4</v>
      </c>
      <c r="E227" s="125">
        <v>78.099999999999994</v>
      </c>
      <c r="F227" s="125">
        <v>11.9</v>
      </c>
    </row>
    <row r="228" spans="1:6" ht="13.5" thickBot="1">
      <c r="A228" s="124"/>
      <c r="B228" s="124" t="s">
        <v>101</v>
      </c>
      <c r="C228" s="125">
        <v>100</v>
      </c>
      <c r="D228" s="125">
        <v>1.3</v>
      </c>
      <c r="E228" s="125">
        <v>3.3</v>
      </c>
      <c r="F228" s="125">
        <v>0.2</v>
      </c>
    </row>
    <row r="229" spans="1:6" ht="13.5" thickBot="1">
      <c r="A229" s="124"/>
      <c r="B229" s="127" t="s">
        <v>354</v>
      </c>
      <c r="C229" s="125">
        <v>100</v>
      </c>
      <c r="D229" s="129">
        <v>20.5</v>
      </c>
      <c r="E229" s="129">
        <v>0</v>
      </c>
      <c r="F229" s="129">
        <v>18.5</v>
      </c>
    </row>
    <row r="230" spans="1:6" ht="13.5" thickBot="1">
      <c r="A230" s="124"/>
      <c r="B230" s="124" t="s">
        <v>87</v>
      </c>
      <c r="C230" s="125">
        <v>100</v>
      </c>
      <c r="D230" s="125">
        <v>1.4</v>
      </c>
      <c r="E230" s="125">
        <v>12.4</v>
      </c>
      <c r="F230" s="125">
        <v>0.3</v>
      </c>
    </row>
    <row r="231" spans="1:6" ht="13.5" thickBot="1">
      <c r="A231" s="124"/>
      <c r="B231" s="124" t="s">
        <v>88</v>
      </c>
      <c r="C231" s="125">
        <v>100</v>
      </c>
      <c r="D231" s="125">
        <v>1</v>
      </c>
      <c r="E231" s="125">
        <v>13.1</v>
      </c>
      <c r="F231" s="125">
        <v>0.8</v>
      </c>
    </row>
    <row r="232" spans="1:6" ht="13.5" thickBot="1">
      <c r="A232" s="124"/>
      <c r="B232" s="127" t="s">
        <v>611</v>
      </c>
      <c r="C232" s="128">
        <v>1</v>
      </c>
      <c r="D232" s="129">
        <v>1.4</v>
      </c>
      <c r="E232" s="129">
        <v>8.9</v>
      </c>
      <c r="F232" s="129">
        <v>0.3</v>
      </c>
    </row>
    <row r="233" spans="1:6" ht="13.5" thickBot="1">
      <c r="A233" s="124"/>
      <c r="B233" s="124" t="s">
        <v>188</v>
      </c>
      <c r="C233" s="125">
        <v>100</v>
      </c>
      <c r="D233" s="125">
        <v>10</v>
      </c>
      <c r="E233" s="125">
        <v>72</v>
      </c>
      <c r="F233" s="125">
        <v>9</v>
      </c>
    </row>
    <row r="234" spans="1:6" ht="13.5" thickBot="1">
      <c r="A234" s="124"/>
      <c r="B234" s="127" t="s">
        <v>424</v>
      </c>
      <c r="C234" s="125">
        <v>100</v>
      </c>
      <c r="D234" s="129">
        <v>5.7</v>
      </c>
      <c r="E234" s="129">
        <v>63.2</v>
      </c>
      <c r="F234" s="129">
        <v>29.1</v>
      </c>
    </row>
    <row r="235" spans="1:6" ht="13.5" thickBot="1">
      <c r="A235" s="124"/>
      <c r="B235" s="124" t="s">
        <v>193</v>
      </c>
      <c r="C235" s="125">
        <v>100</v>
      </c>
      <c r="D235" s="125">
        <v>6.4</v>
      </c>
      <c r="E235" s="125">
        <v>23.8</v>
      </c>
      <c r="F235" s="125">
        <v>65.7</v>
      </c>
    </row>
    <row r="236" spans="1:6" ht="13.5" thickBot="1">
      <c r="A236" s="127"/>
      <c r="B236" s="127" t="s">
        <v>374</v>
      </c>
      <c r="C236" s="125">
        <v>100</v>
      </c>
      <c r="D236" s="129">
        <v>4.4000000000000004</v>
      </c>
      <c r="E236" s="129">
        <v>16.7</v>
      </c>
      <c r="F236" s="129">
        <v>36.5</v>
      </c>
    </row>
    <row r="237" spans="1:6" ht="13.5" thickBot="1">
      <c r="A237" s="124"/>
      <c r="B237" s="124" t="s">
        <v>204</v>
      </c>
      <c r="C237" s="125">
        <v>100</v>
      </c>
      <c r="D237" s="125">
        <v>2.1</v>
      </c>
      <c r="E237" s="125">
        <v>3.5</v>
      </c>
      <c r="F237" s="125">
        <v>0.6</v>
      </c>
    </row>
    <row r="238" spans="1:6" ht="13.5" thickBot="1">
      <c r="A238" s="124"/>
      <c r="B238" s="127" t="s">
        <v>420</v>
      </c>
      <c r="C238" s="125">
        <v>100</v>
      </c>
      <c r="D238" s="129">
        <v>9</v>
      </c>
      <c r="E238" s="129">
        <v>59</v>
      </c>
      <c r="F238" s="129">
        <v>25</v>
      </c>
    </row>
    <row r="239" spans="1:6" ht="13.5" thickBot="1">
      <c r="A239" s="127"/>
      <c r="B239" s="127" t="s">
        <v>588</v>
      </c>
      <c r="C239" s="128">
        <v>100</v>
      </c>
      <c r="D239" s="129">
        <v>0</v>
      </c>
      <c r="E239" s="129">
        <v>0</v>
      </c>
      <c r="F239" s="129">
        <v>0</v>
      </c>
    </row>
    <row r="240" spans="1:6" ht="13.5" thickBot="1">
      <c r="A240" s="127"/>
      <c r="B240" s="127" t="s">
        <v>334</v>
      </c>
      <c r="C240" s="125">
        <v>100</v>
      </c>
      <c r="D240" s="129">
        <v>14.6</v>
      </c>
      <c r="E240" s="129">
        <v>1.2</v>
      </c>
      <c r="F240" s="129">
        <v>0.5</v>
      </c>
    </row>
    <row r="241" spans="1:6" ht="13.5" thickBot="1">
      <c r="A241" s="127"/>
      <c r="B241" s="124" t="s">
        <v>263</v>
      </c>
      <c r="C241" s="125">
        <v>100</v>
      </c>
      <c r="D241" s="125">
        <v>18.2</v>
      </c>
      <c r="E241" s="125">
        <v>0.6</v>
      </c>
      <c r="F241" s="125">
        <v>4.2</v>
      </c>
    </row>
    <row r="242" spans="1:6" ht="13.5" thickBot="1">
      <c r="A242" s="127"/>
      <c r="B242" s="124" t="s">
        <v>589</v>
      </c>
      <c r="C242" s="125">
        <v>100</v>
      </c>
      <c r="D242" s="125">
        <v>11.9</v>
      </c>
      <c r="E242" s="125">
        <v>3.6</v>
      </c>
      <c r="F242" s="125">
        <v>0.4</v>
      </c>
    </row>
    <row r="243" spans="1:6" ht="13.5" thickBot="1">
      <c r="A243" s="127"/>
      <c r="B243" s="124" t="s">
        <v>590</v>
      </c>
      <c r="C243" s="125">
        <v>100</v>
      </c>
      <c r="D243" s="125">
        <v>11.2</v>
      </c>
      <c r="E243" s="125">
        <v>3.5</v>
      </c>
      <c r="F243" s="125">
        <v>15.4</v>
      </c>
    </row>
    <row r="244" spans="1:6" ht="13.5" thickBot="1">
      <c r="A244" s="124"/>
      <c r="B244" s="127" t="s">
        <v>360</v>
      </c>
      <c r="C244" s="125">
        <v>100</v>
      </c>
      <c r="D244" s="129">
        <v>23</v>
      </c>
      <c r="E244" s="129">
        <v>0</v>
      </c>
      <c r="F244" s="129">
        <v>3</v>
      </c>
    </row>
    <row r="245" spans="1:6" ht="13.5" thickBot="1">
      <c r="A245" s="127"/>
      <c r="B245" s="124" t="s">
        <v>296</v>
      </c>
      <c r="C245" s="125">
        <v>100</v>
      </c>
      <c r="D245" s="125">
        <v>19</v>
      </c>
      <c r="E245" s="125">
        <v>1</v>
      </c>
      <c r="F245" s="125">
        <v>1</v>
      </c>
    </row>
    <row r="246" spans="1:6" ht="13.5" thickBot="1">
      <c r="A246" s="124"/>
      <c r="B246" s="124" t="s">
        <v>275</v>
      </c>
      <c r="C246" s="125">
        <v>100</v>
      </c>
      <c r="D246" s="125">
        <v>20</v>
      </c>
      <c r="E246" s="125">
        <v>0</v>
      </c>
      <c r="F246" s="125">
        <v>5.7</v>
      </c>
    </row>
    <row r="247" spans="1:6" ht="13.5" thickBot="1">
      <c r="A247" s="124"/>
      <c r="B247" s="124" t="s">
        <v>265</v>
      </c>
      <c r="C247" s="125">
        <v>100</v>
      </c>
      <c r="D247" s="125">
        <v>19.2</v>
      </c>
      <c r="E247" s="125">
        <v>1</v>
      </c>
      <c r="F247" s="125">
        <v>4.2</v>
      </c>
    </row>
    <row r="248" spans="1:6" ht="13.5" thickBot="1">
      <c r="A248" s="124"/>
      <c r="B248" s="124" t="s">
        <v>285</v>
      </c>
      <c r="C248" s="125">
        <v>100</v>
      </c>
      <c r="D248" s="125">
        <v>15</v>
      </c>
      <c r="E248" s="125">
        <v>0</v>
      </c>
      <c r="F248" s="125">
        <v>14</v>
      </c>
    </row>
    <row r="249" spans="1:6" ht="13.5" thickBot="1">
      <c r="A249" s="124"/>
      <c r="B249" s="124" t="s">
        <v>312</v>
      </c>
      <c r="C249" s="125">
        <v>100</v>
      </c>
      <c r="D249" s="125">
        <v>5.5</v>
      </c>
      <c r="E249" s="125">
        <v>5</v>
      </c>
      <c r="F249" s="125">
        <v>14</v>
      </c>
    </row>
    <row r="250" spans="1:6" ht="13.5" thickBot="1">
      <c r="A250" s="124"/>
      <c r="B250" s="124" t="s">
        <v>199</v>
      </c>
      <c r="C250" s="125">
        <v>100</v>
      </c>
      <c r="D250" s="125">
        <v>0.4</v>
      </c>
      <c r="E250" s="125">
        <v>0.4</v>
      </c>
      <c r="F250" s="125">
        <v>80</v>
      </c>
    </row>
    <row r="251" spans="1:6" ht="13.5" thickBot="1">
      <c r="A251" s="124"/>
      <c r="B251" s="124" t="s">
        <v>205</v>
      </c>
      <c r="C251" s="125">
        <v>100</v>
      </c>
      <c r="D251" s="125">
        <v>3.4</v>
      </c>
      <c r="E251" s="125">
        <v>4.5</v>
      </c>
      <c r="F251" s="125">
        <v>0.5</v>
      </c>
    </row>
    <row r="252" spans="1:6" ht="13.5" thickBot="1">
      <c r="A252" s="133"/>
      <c r="B252" s="124" t="s">
        <v>206</v>
      </c>
      <c r="C252" s="125">
        <v>100</v>
      </c>
      <c r="D252" s="125">
        <v>3.3</v>
      </c>
      <c r="E252" s="125">
        <v>8.4</v>
      </c>
      <c r="F252" s="125">
        <v>0.5</v>
      </c>
    </row>
    <row r="253" spans="1:6" ht="13.5" thickBot="1">
      <c r="A253" s="124"/>
      <c r="B253" s="127" t="s">
        <v>409</v>
      </c>
      <c r="C253" s="125">
        <v>100</v>
      </c>
      <c r="D253" s="129">
        <v>4.4000000000000004</v>
      </c>
      <c r="E253" s="129">
        <v>82</v>
      </c>
      <c r="F253" s="129">
        <v>1</v>
      </c>
    </row>
    <row r="254" spans="1:6" ht="13.5" thickBot="1">
      <c r="A254" s="124"/>
      <c r="B254" s="127" t="s">
        <v>407</v>
      </c>
      <c r="C254" s="125">
        <v>100</v>
      </c>
      <c r="D254" s="129">
        <v>3.6</v>
      </c>
      <c r="E254" s="129">
        <v>78.099999999999994</v>
      </c>
      <c r="F254" s="129">
        <v>2</v>
      </c>
    </row>
    <row r="255" spans="1:6" ht="13.5" thickBot="1">
      <c r="A255" s="127"/>
      <c r="B255" s="127" t="s">
        <v>412</v>
      </c>
      <c r="C255" s="125">
        <v>100</v>
      </c>
      <c r="D255" s="129">
        <v>2.2999999999999998</v>
      </c>
      <c r="E255" s="129">
        <v>82.7</v>
      </c>
      <c r="F255" s="129">
        <v>6.2</v>
      </c>
    </row>
    <row r="256" spans="1:6" ht="13.5" thickBot="1">
      <c r="A256" s="127"/>
      <c r="B256" s="124" t="s">
        <v>314</v>
      </c>
      <c r="C256" s="125">
        <v>100</v>
      </c>
      <c r="D256" s="125">
        <v>21.2</v>
      </c>
      <c r="E256" s="125">
        <v>2.8</v>
      </c>
      <c r="F256" s="125">
        <v>9.1999999999999993</v>
      </c>
    </row>
    <row r="257" spans="1:6" ht="13.5" thickBot="1">
      <c r="A257" s="124"/>
      <c r="B257" s="127" t="s">
        <v>353</v>
      </c>
      <c r="C257" s="125">
        <v>100</v>
      </c>
      <c r="D257" s="129">
        <v>18.399999999999999</v>
      </c>
      <c r="E257" s="129">
        <v>0</v>
      </c>
      <c r="F257" s="129">
        <v>7.5</v>
      </c>
    </row>
    <row r="258" spans="1:6" ht="13.5" thickBot="1">
      <c r="A258" s="127"/>
      <c r="B258" s="124" t="s">
        <v>484</v>
      </c>
      <c r="C258" s="125">
        <v>100</v>
      </c>
      <c r="D258" s="125">
        <v>20.2</v>
      </c>
      <c r="E258" s="125">
        <v>0</v>
      </c>
      <c r="F258" s="125">
        <v>5.5</v>
      </c>
    </row>
    <row r="259" spans="1:6" ht="13.5" thickBot="1">
      <c r="A259" s="124"/>
      <c r="B259" s="124" t="s">
        <v>158</v>
      </c>
      <c r="C259" s="125">
        <v>100</v>
      </c>
      <c r="D259" s="125">
        <v>9.5</v>
      </c>
      <c r="E259" s="125">
        <v>55</v>
      </c>
      <c r="F259" s="125">
        <v>1.5</v>
      </c>
    </row>
    <row r="260" spans="1:6" ht="13.5" thickBot="1">
      <c r="A260" s="124"/>
      <c r="B260" s="124" t="s">
        <v>50</v>
      </c>
      <c r="C260" s="125">
        <v>100</v>
      </c>
      <c r="D260" s="125">
        <v>3.5</v>
      </c>
      <c r="E260" s="125">
        <v>4.9000000000000004</v>
      </c>
      <c r="F260" s="125">
        <v>1.6</v>
      </c>
    </row>
    <row r="261" spans="1:6" ht="13.5" thickBot="1">
      <c r="A261" s="124"/>
      <c r="B261" s="124" t="s">
        <v>487</v>
      </c>
      <c r="C261" s="125">
        <v>100</v>
      </c>
      <c r="D261" s="125">
        <v>20.3</v>
      </c>
      <c r="E261" s="125">
        <v>4.5</v>
      </c>
      <c r="F261" s="125">
        <v>3</v>
      </c>
    </row>
    <row r="262" spans="1:6" ht="13.5" thickBot="1">
      <c r="A262" s="124"/>
      <c r="B262" s="124" t="s">
        <v>486</v>
      </c>
      <c r="C262" s="125">
        <v>100</v>
      </c>
      <c r="D262" s="125">
        <v>21.1</v>
      </c>
      <c r="E262" s="125">
        <v>2.2000000000000002</v>
      </c>
      <c r="F262" s="125">
        <v>3.2</v>
      </c>
    </row>
    <row r="263" spans="1:6" ht="13.5" thickBot="1">
      <c r="A263" s="127"/>
      <c r="B263" s="124" t="s">
        <v>307</v>
      </c>
      <c r="C263" s="125">
        <v>100</v>
      </c>
      <c r="D263" s="125">
        <v>9</v>
      </c>
      <c r="E263" s="125">
        <v>20</v>
      </c>
      <c r="F263" s="125">
        <v>3</v>
      </c>
    </row>
    <row r="264" spans="1:6" ht="13.5" thickBot="1">
      <c r="A264" s="127"/>
      <c r="B264" s="127" t="s">
        <v>485</v>
      </c>
      <c r="C264" s="125">
        <v>100</v>
      </c>
      <c r="D264" s="129">
        <v>10</v>
      </c>
      <c r="E264" s="129">
        <v>6</v>
      </c>
      <c r="F264" s="129">
        <v>25</v>
      </c>
    </row>
    <row r="265" spans="1:6" ht="13.5" thickBot="1">
      <c r="A265" s="124"/>
      <c r="B265" s="124" t="s">
        <v>117</v>
      </c>
      <c r="C265" s="125">
        <v>100</v>
      </c>
      <c r="D265" s="125">
        <v>0.7</v>
      </c>
      <c r="E265" s="125">
        <v>10.7</v>
      </c>
      <c r="F265" s="125">
        <v>0.2</v>
      </c>
    </row>
    <row r="266" spans="1:6" ht="13.5" thickBot="1">
      <c r="A266" s="124"/>
      <c r="B266" s="124" t="s">
        <v>612</v>
      </c>
      <c r="C266" s="125">
        <v>100</v>
      </c>
      <c r="D266" s="125">
        <v>25.1</v>
      </c>
      <c r="E266" s="125">
        <v>60</v>
      </c>
      <c r="F266" s="125">
        <v>2</v>
      </c>
    </row>
    <row r="267" spans="1:6" ht="13.5" thickBot="1">
      <c r="A267" s="127"/>
      <c r="B267" s="127" t="s">
        <v>368</v>
      </c>
      <c r="C267" s="128">
        <v>1</v>
      </c>
      <c r="D267" s="129">
        <v>1</v>
      </c>
      <c r="E267" s="129">
        <v>6</v>
      </c>
      <c r="F267" s="129">
        <v>0.2</v>
      </c>
    </row>
    <row r="268" spans="1:6" ht="13.5" thickBot="1">
      <c r="A268" s="127"/>
      <c r="B268" s="124" t="s">
        <v>119</v>
      </c>
      <c r="C268" s="125">
        <v>100</v>
      </c>
      <c r="D268" s="125">
        <v>1.6</v>
      </c>
      <c r="E268" s="125">
        <v>10</v>
      </c>
      <c r="F268" s="125">
        <v>0.3</v>
      </c>
    </row>
    <row r="269" spans="1:6" ht="13.5" thickBot="1">
      <c r="A269" s="124"/>
      <c r="B269" s="127" t="s">
        <v>591</v>
      </c>
      <c r="C269" s="128">
        <v>100</v>
      </c>
      <c r="D269" s="129">
        <v>3.5</v>
      </c>
      <c r="E269" s="129">
        <v>19</v>
      </c>
      <c r="F269" s="129">
        <v>1</v>
      </c>
    </row>
    <row r="270" spans="1:6" ht="13.5" thickBot="1">
      <c r="A270" s="124"/>
      <c r="B270" s="124" t="s">
        <v>130</v>
      </c>
      <c r="C270" s="125">
        <v>100</v>
      </c>
      <c r="D270" s="125">
        <v>3.7</v>
      </c>
      <c r="E270" s="125">
        <v>25.4</v>
      </c>
      <c r="F270" s="125">
        <v>1.8</v>
      </c>
    </row>
    <row r="271" spans="1:6" ht="13.5" thickBot="1">
      <c r="A271" s="127"/>
      <c r="B271" s="127" t="s">
        <v>363</v>
      </c>
      <c r="C271" s="125">
        <v>100</v>
      </c>
      <c r="D271" s="129">
        <v>12</v>
      </c>
      <c r="E271" s="129">
        <v>65</v>
      </c>
      <c r="F271" s="129">
        <v>3</v>
      </c>
    </row>
    <row r="272" spans="1:6" ht="13.5" thickBot="1">
      <c r="A272" s="127"/>
      <c r="B272" s="124" t="s">
        <v>128</v>
      </c>
      <c r="C272" s="125">
        <v>100</v>
      </c>
      <c r="D272" s="125">
        <v>3.1</v>
      </c>
      <c r="E272" s="125">
        <v>20.7</v>
      </c>
      <c r="F272" s="125">
        <v>1.1000000000000001</v>
      </c>
    </row>
    <row r="273" spans="1:6" ht="13.5" thickBot="1">
      <c r="A273" s="127"/>
      <c r="B273" s="124" t="s">
        <v>164</v>
      </c>
      <c r="C273" s="125">
        <v>100</v>
      </c>
      <c r="D273" s="125">
        <v>6.8</v>
      </c>
      <c r="E273" s="125">
        <v>72</v>
      </c>
      <c r="F273" s="125">
        <v>2.8</v>
      </c>
    </row>
    <row r="274" spans="1:6" ht="13.5" thickBot="1">
      <c r="A274" s="127"/>
      <c r="B274" s="124" t="s">
        <v>171</v>
      </c>
      <c r="C274" s="125">
        <v>100</v>
      </c>
      <c r="D274" s="125">
        <v>13</v>
      </c>
      <c r="E274" s="125">
        <v>69</v>
      </c>
      <c r="F274" s="125">
        <v>3</v>
      </c>
    </row>
    <row r="275" spans="1:6" ht="13.5" thickBot="1">
      <c r="A275" s="127"/>
      <c r="B275" s="127" t="s">
        <v>356</v>
      </c>
      <c r="C275" s="125">
        <v>100</v>
      </c>
      <c r="D275" s="129">
        <v>19.100000000000001</v>
      </c>
      <c r="E275" s="129">
        <v>0</v>
      </c>
      <c r="F275" s="129">
        <v>23.3</v>
      </c>
    </row>
    <row r="276" spans="1:6" ht="13.5" thickBot="1">
      <c r="A276" s="124"/>
      <c r="B276" s="127" t="s">
        <v>324</v>
      </c>
      <c r="C276" s="125">
        <v>100</v>
      </c>
      <c r="D276" s="129">
        <v>9</v>
      </c>
      <c r="E276" s="129">
        <v>2.5</v>
      </c>
      <c r="F276" s="129">
        <v>34</v>
      </c>
    </row>
    <row r="277" spans="1:6" ht="13.5" thickBot="1">
      <c r="A277" s="124"/>
      <c r="B277" s="124" t="s">
        <v>365</v>
      </c>
      <c r="C277" s="125">
        <v>100</v>
      </c>
      <c r="D277" s="125">
        <v>0.9</v>
      </c>
      <c r="E277" s="125">
        <v>11</v>
      </c>
      <c r="F277" s="125">
        <v>0.3</v>
      </c>
    </row>
    <row r="278" spans="1:6" ht="13.5" thickBot="1">
      <c r="A278" s="124"/>
      <c r="B278" s="127" t="s">
        <v>382</v>
      </c>
      <c r="C278" s="125">
        <v>100</v>
      </c>
      <c r="D278" s="129">
        <v>20.5</v>
      </c>
      <c r="E278" s="129">
        <v>29.4</v>
      </c>
      <c r="F278" s="129">
        <v>39.1</v>
      </c>
    </row>
    <row r="279" spans="1:6" ht="13.5" thickBot="1">
      <c r="A279" s="127"/>
      <c r="B279" s="124" t="s">
        <v>89</v>
      </c>
      <c r="C279" s="125">
        <v>100</v>
      </c>
      <c r="D279" s="125">
        <v>0.5</v>
      </c>
      <c r="E279" s="125">
        <v>16</v>
      </c>
      <c r="F279" s="125">
        <v>0.5</v>
      </c>
    </row>
    <row r="280" spans="1:6" ht="13.5" thickBot="1">
      <c r="A280" s="124"/>
      <c r="B280" s="127" t="s">
        <v>416</v>
      </c>
      <c r="C280" s="125">
        <v>100</v>
      </c>
      <c r="D280" s="129">
        <v>11</v>
      </c>
      <c r="E280" s="129">
        <v>50.4</v>
      </c>
      <c r="F280" s="129">
        <v>26.5</v>
      </c>
    </row>
    <row r="281" spans="1:6" ht="13.5" thickBot="1">
      <c r="A281" s="124"/>
      <c r="B281" s="127" t="s">
        <v>489</v>
      </c>
      <c r="C281" s="125">
        <v>100</v>
      </c>
      <c r="D281" s="129">
        <v>0.8</v>
      </c>
      <c r="E281" s="129">
        <v>0.5</v>
      </c>
      <c r="F281" s="129">
        <v>71.599999999999994</v>
      </c>
    </row>
    <row r="282" spans="1:6" ht="13.5" thickBot="1">
      <c r="A282" s="124"/>
      <c r="B282" s="124" t="s">
        <v>364</v>
      </c>
      <c r="C282" s="125">
        <v>100</v>
      </c>
      <c r="D282" s="125">
        <v>0</v>
      </c>
      <c r="E282" s="125">
        <v>52</v>
      </c>
      <c r="F282" s="125">
        <v>0</v>
      </c>
    </row>
    <row r="283" spans="1:6" ht="13.5" thickBot="1">
      <c r="A283" s="124"/>
      <c r="B283" s="124" t="s">
        <v>91</v>
      </c>
      <c r="C283" s="125">
        <v>100</v>
      </c>
      <c r="D283" s="125">
        <v>0</v>
      </c>
      <c r="E283" s="125">
        <v>65</v>
      </c>
      <c r="F283" s="125">
        <v>0</v>
      </c>
    </row>
    <row r="284" spans="1:6" ht="13.5" thickBot="1">
      <c r="A284" s="124"/>
      <c r="B284" s="124" t="s">
        <v>195</v>
      </c>
      <c r="C284" s="125">
        <v>100</v>
      </c>
      <c r="D284" s="125">
        <v>1.1000000000000001</v>
      </c>
      <c r="E284" s="125">
        <v>0.1</v>
      </c>
      <c r="F284" s="125">
        <v>80</v>
      </c>
    </row>
    <row r="285" spans="1:6" ht="13.5" thickBot="1">
      <c r="A285" s="124"/>
      <c r="B285" s="124" t="s">
        <v>491</v>
      </c>
      <c r="C285" s="125">
        <v>100</v>
      </c>
      <c r="D285" s="125">
        <v>1.5</v>
      </c>
      <c r="E285" s="125">
        <v>3.5</v>
      </c>
      <c r="F285" s="125">
        <v>49</v>
      </c>
    </row>
    <row r="286" spans="1:6" ht="13.5" thickBot="1">
      <c r="A286" s="124"/>
      <c r="B286" s="127" t="s">
        <v>419</v>
      </c>
      <c r="C286" s="125">
        <v>100</v>
      </c>
      <c r="D286" s="129">
        <v>5.2</v>
      </c>
      <c r="E286" s="129">
        <v>48</v>
      </c>
      <c r="F286" s="129">
        <v>31</v>
      </c>
    </row>
    <row r="287" spans="1:6" ht="13.5" thickBot="1">
      <c r="A287" s="124"/>
      <c r="B287" s="127" t="s">
        <v>400</v>
      </c>
      <c r="C287" s="125">
        <v>100</v>
      </c>
      <c r="D287" s="129">
        <v>2.8</v>
      </c>
      <c r="E287" s="129">
        <v>32.299999999999997</v>
      </c>
      <c r="F287" s="129">
        <v>15</v>
      </c>
    </row>
    <row r="288" spans="1:6" ht="13.5" thickBot="1">
      <c r="A288" s="124"/>
      <c r="B288" s="127" t="s">
        <v>395</v>
      </c>
      <c r="C288" s="125">
        <v>100</v>
      </c>
      <c r="D288" s="129">
        <v>3.6</v>
      </c>
      <c r="E288" s="129">
        <v>29.3</v>
      </c>
      <c r="F288" s="129">
        <v>3.6</v>
      </c>
    </row>
    <row r="289" spans="1:6" ht="13.5" thickBot="1">
      <c r="A289" s="124"/>
      <c r="B289" s="124" t="s">
        <v>289</v>
      </c>
      <c r="C289" s="125">
        <v>100</v>
      </c>
      <c r="D289" s="125">
        <v>12.4</v>
      </c>
      <c r="E289" s="125">
        <v>3.4</v>
      </c>
      <c r="F289" s="125">
        <v>16.899999999999999</v>
      </c>
    </row>
    <row r="290" spans="1:6" ht="13.5" thickBot="1">
      <c r="A290" s="124"/>
      <c r="B290" s="124" t="s">
        <v>73</v>
      </c>
      <c r="C290" s="125">
        <v>100</v>
      </c>
      <c r="D290" s="125">
        <v>0.6</v>
      </c>
      <c r="E290" s="125">
        <v>4.5</v>
      </c>
      <c r="F290" s="125">
        <v>0.2</v>
      </c>
    </row>
    <row r="291" spans="1:6" ht="13.5" thickBot="1">
      <c r="A291" s="124"/>
      <c r="B291" s="124" t="s">
        <v>75</v>
      </c>
      <c r="C291" s="125">
        <v>100</v>
      </c>
      <c r="D291" s="125">
        <v>0.8</v>
      </c>
      <c r="E291" s="125">
        <v>5.5</v>
      </c>
      <c r="F291" s="125">
        <v>0.2</v>
      </c>
    </row>
    <row r="292" spans="1:6" ht="13.5" thickBot="1">
      <c r="A292" s="127"/>
      <c r="B292" s="124" t="s">
        <v>78</v>
      </c>
      <c r="C292" s="125">
        <v>100</v>
      </c>
      <c r="D292" s="125">
        <v>0.8</v>
      </c>
      <c r="E292" s="125">
        <v>8.6</v>
      </c>
      <c r="F292" s="125">
        <v>0.1</v>
      </c>
    </row>
    <row r="293" spans="1:6" ht="13.5" thickBot="1">
      <c r="A293" s="124"/>
      <c r="B293" s="127" t="s">
        <v>194</v>
      </c>
      <c r="C293" s="125">
        <v>100</v>
      </c>
      <c r="D293" s="129">
        <v>0.5</v>
      </c>
      <c r="E293" s="129">
        <v>0.4</v>
      </c>
      <c r="F293" s="129">
        <v>30.2</v>
      </c>
    </row>
    <row r="294" spans="1:6" ht="13.5" thickBot="1">
      <c r="A294" s="127"/>
      <c r="B294" s="124" t="s">
        <v>196</v>
      </c>
      <c r="C294" s="125">
        <v>100</v>
      </c>
      <c r="D294" s="125">
        <v>3</v>
      </c>
      <c r="E294" s="125">
        <v>0</v>
      </c>
      <c r="F294" s="125">
        <v>40</v>
      </c>
    </row>
    <row r="295" spans="1:6" ht="13.5" thickBot="1">
      <c r="A295" s="124"/>
      <c r="B295" s="124" t="s">
        <v>492</v>
      </c>
      <c r="C295" s="125">
        <v>100</v>
      </c>
      <c r="D295" s="125">
        <v>23</v>
      </c>
      <c r="E295" s="125">
        <v>0.5</v>
      </c>
      <c r="F295" s="125">
        <v>25</v>
      </c>
    </row>
    <row r="296" spans="1:6" ht="13.5" thickBot="1">
      <c r="A296" s="127"/>
      <c r="B296" s="124" t="s">
        <v>154</v>
      </c>
      <c r="C296" s="125">
        <v>100</v>
      </c>
      <c r="D296" s="125">
        <v>8.5</v>
      </c>
      <c r="E296" s="125">
        <v>52</v>
      </c>
      <c r="F296" s="125">
        <v>1.5</v>
      </c>
    </row>
    <row r="297" spans="1:6" ht="13.5" thickBot="1">
      <c r="A297" s="124"/>
      <c r="B297" s="127" t="s">
        <v>613</v>
      </c>
      <c r="C297" s="128">
        <v>100</v>
      </c>
      <c r="D297" s="129">
        <v>3.5</v>
      </c>
      <c r="E297" s="129">
        <v>4.8</v>
      </c>
      <c r="F297" s="129">
        <v>1</v>
      </c>
    </row>
    <row r="298" spans="1:6" ht="13.5" thickBot="1">
      <c r="A298" s="124"/>
      <c r="B298" s="124" t="s">
        <v>238</v>
      </c>
      <c r="C298" s="125">
        <v>100</v>
      </c>
      <c r="D298" s="125">
        <v>28.9</v>
      </c>
      <c r="E298" s="125">
        <v>1</v>
      </c>
      <c r="F298" s="125">
        <v>17.7</v>
      </c>
    </row>
    <row r="299" spans="1:6" ht="13.5" thickBot="1">
      <c r="A299" s="124"/>
      <c r="B299" s="127" t="s">
        <v>151</v>
      </c>
      <c r="C299" s="125">
        <v>100</v>
      </c>
      <c r="D299" s="129">
        <v>13</v>
      </c>
      <c r="E299" s="129">
        <v>39</v>
      </c>
      <c r="F299" s="129">
        <v>2</v>
      </c>
    </row>
    <row r="300" spans="1:6" ht="13.5" thickBot="1">
      <c r="A300" s="127"/>
      <c r="B300" s="124" t="s">
        <v>176</v>
      </c>
      <c r="C300" s="125">
        <v>100</v>
      </c>
      <c r="D300" s="125">
        <v>1</v>
      </c>
      <c r="E300" s="125">
        <v>76</v>
      </c>
      <c r="F300" s="125">
        <v>3.5</v>
      </c>
    </row>
    <row r="301" spans="1:6" ht="13.5" thickBot="1">
      <c r="A301" s="124"/>
      <c r="B301" s="127" t="s">
        <v>346</v>
      </c>
      <c r="C301" s="125">
        <v>100</v>
      </c>
      <c r="D301" s="129">
        <v>14.4</v>
      </c>
      <c r="E301" s="129">
        <v>3.3</v>
      </c>
      <c r="F301" s="129">
        <v>2.2000000000000002</v>
      </c>
    </row>
    <row r="302" spans="1:6" ht="13.5" thickBot="1">
      <c r="A302" s="124"/>
      <c r="B302" s="127" t="s">
        <v>493</v>
      </c>
      <c r="C302" s="125">
        <v>100</v>
      </c>
      <c r="D302" s="129">
        <v>7</v>
      </c>
      <c r="E302" s="129">
        <v>50</v>
      </c>
      <c r="F302" s="129">
        <v>8</v>
      </c>
    </row>
    <row r="303" spans="1:6" ht="13.5" thickBot="1">
      <c r="A303" s="124"/>
      <c r="B303" s="127" t="s">
        <v>585</v>
      </c>
      <c r="C303" s="128">
        <v>100</v>
      </c>
      <c r="D303" s="129">
        <v>8.1999999999999993</v>
      </c>
      <c r="E303" s="129">
        <v>72</v>
      </c>
      <c r="F303" s="129">
        <v>2.9</v>
      </c>
    </row>
    <row r="304" spans="1:6" ht="13.5" thickBot="1">
      <c r="A304" s="127"/>
      <c r="B304" s="127" t="s">
        <v>584</v>
      </c>
      <c r="C304" s="128">
        <v>100</v>
      </c>
      <c r="D304" s="129">
        <v>9.5</v>
      </c>
      <c r="E304" s="129">
        <v>58</v>
      </c>
      <c r="F304" s="129">
        <v>9.5</v>
      </c>
    </row>
    <row r="305" spans="1:6" ht="13.5" thickBot="1">
      <c r="A305" s="124"/>
      <c r="B305" s="127" t="s">
        <v>614</v>
      </c>
      <c r="C305" s="128">
        <v>100</v>
      </c>
      <c r="D305" s="129">
        <v>11</v>
      </c>
      <c r="E305" s="129">
        <v>61</v>
      </c>
      <c r="F305" s="129">
        <v>5.5</v>
      </c>
    </row>
    <row r="306" spans="1:6" ht="13.5" thickBot="1">
      <c r="A306" s="127"/>
      <c r="B306" s="124" t="s">
        <v>187</v>
      </c>
      <c r="C306" s="125">
        <v>100</v>
      </c>
      <c r="D306" s="125">
        <v>8</v>
      </c>
      <c r="E306" s="125">
        <v>61</v>
      </c>
      <c r="F306" s="125">
        <v>15</v>
      </c>
    </row>
    <row r="307" spans="1:6" ht="13.5" thickBot="1">
      <c r="A307" s="124"/>
      <c r="B307" s="124" t="s">
        <v>184</v>
      </c>
      <c r="C307" s="125">
        <v>100</v>
      </c>
      <c r="D307" s="125">
        <v>12</v>
      </c>
      <c r="E307" s="125">
        <v>68</v>
      </c>
      <c r="F307" s="125">
        <v>8</v>
      </c>
    </row>
    <row r="308" spans="1:6" ht="13.5" thickBot="1">
      <c r="A308" s="127"/>
      <c r="B308" s="124" t="s">
        <v>224</v>
      </c>
      <c r="C308" s="125">
        <v>100</v>
      </c>
      <c r="D308" s="125">
        <v>5.9</v>
      </c>
      <c r="E308" s="125">
        <v>16</v>
      </c>
      <c r="F308" s="125">
        <v>5.0999999999999996</v>
      </c>
    </row>
    <row r="309" spans="1:6" ht="13.5" thickBot="1">
      <c r="A309" s="124"/>
      <c r="B309" s="127" t="s">
        <v>415</v>
      </c>
      <c r="C309" s="125">
        <v>100</v>
      </c>
      <c r="D309" s="129">
        <v>9</v>
      </c>
      <c r="E309" s="129">
        <v>36</v>
      </c>
      <c r="F309" s="129">
        <v>26.5</v>
      </c>
    </row>
    <row r="310" spans="1:6" ht="13.5" thickBot="1">
      <c r="A310" s="124"/>
      <c r="B310" s="127" t="s">
        <v>507</v>
      </c>
      <c r="C310" s="125">
        <v>100</v>
      </c>
      <c r="D310" s="129">
        <v>80</v>
      </c>
      <c r="E310" s="129">
        <v>4.5</v>
      </c>
      <c r="F310" s="129">
        <v>5</v>
      </c>
    </row>
    <row r="311" spans="1:6" ht="13.5" thickBot="1">
      <c r="A311" s="127"/>
      <c r="B311" s="127" t="s">
        <v>592</v>
      </c>
      <c r="C311" s="125">
        <v>100</v>
      </c>
      <c r="D311" s="129">
        <v>80</v>
      </c>
      <c r="E311" s="129">
        <v>6</v>
      </c>
      <c r="F311" s="129">
        <v>2.8</v>
      </c>
    </row>
    <row r="312" spans="1:6" ht="13.5" thickBot="1">
      <c r="A312" s="124"/>
      <c r="B312" s="127" t="s">
        <v>508</v>
      </c>
      <c r="C312" s="128">
        <v>100</v>
      </c>
      <c r="D312" s="129">
        <v>26</v>
      </c>
      <c r="E312" s="129">
        <v>60</v>
      </c>
      <c r="F312" s="129">
        <v>6</v>
      </c>
    </row>
    <row r="313" spans="1:6" ht="13.5" thickBot="1">
      <c r="A313" s="127"/>
      <c r="B313" s="127" t="s">
        <v>509</v>
      </c>
      <c r="C313" s="128">
        <v>100</v>
      </c>
      <c r="D313" s="129">
        <v>0</v>
      </c>
      <c r="E313" s="129">
        <v>0</v>
      </c>
      <c r="F313" s="129">
        <v>0</v>
      </c>
    </row>
    <row r="314" spans="1:6" ht="13.5" thickBot="1">
      <c r="A314" s="124"/>
      <c r="B314" s="127" t="s">
        <v>583</v>
      </c>
      <c r="C314" s="128">
        <v>100</v>
      </c>
      <c r="D314" s="129">
        <v>40</v>
      </c>
      <c r="E314" s="129">
        <v>52</v>
      </c>
      <c r="F314" s="129">
        <v>3</v>
      </c>
    </row>
    <row r="315" spans="1:6" ht="13.5" thickBot="1">
      <c r="A315" s="127"/>
      <c r="B315" s="127" t="s">
        <v>427</v>
      </c>
      <c r="C315" s="125">
        <v>100</v>
      </c>
      <c r="D315" s="129">
        <v>8.6999999999999993</v>
      </c>
      <c r="E315" s="129">
        <v>56.3</v>
      </c>
      <c r="F315" s="129">
        <v>32.299999999999997</v>
      </c>
    </row>
    <row r="316" spans="1:6" ht="13.5" thickBot="1">
      <c r="A316" s="124"/>
      <c r="B316" s="127" t="s">
        <v>328</v>
      </c>
      <c r="C316" s="125">
        <v>100</v>
      </c>
      <c r="D316" s="129">
        <v>10.5</v>
      </c>
      <c r="E316" s="129">
        <v>57</v>
      </c>
      <c r="F316" s="129">
        <v>4</v>
      </c>
    </row>
    <row r="317" spans="1:6" ht="13.5" thickBot="1">
      <c r="A317" s="124"/>
      <c r="B317" s="127" t="s">
        <v>423</v>
      </c>
      <c r="C317" s="125">
        <v>100</v>
      </c>
      <c r="D317" s="129">
        <v>7</v>
      </c>
      <c r="E317" s="129">
        <v>59</v>
      </c>
      <c r="F317" s="129">
        <v>30</v>
      </c>
    </row>
    <row r="318" spans="1:6" ht="13.5" thickBot="1">
      <c r="A318" s="127"/>
      <c r="B318" s="124" t="s">
        <v>254</v>
      </c>
      <c r="C318" s="125">
        <v>100</v>
      </c>
      <c r="D318" s="125">
        <v>16.399999999999999</v>
      </c>
      <c r="E318" s="125">
        <v>0.2</v>
      </c>
      <c r="F318" s="125">
        <v>1.6</v>
      </c>
    </row>
    <row r="319" spans="1:6" ht="13.5" thickBot="1">
      <c r="A319" s="124"/>
      <c r="B319" s="127" t="s">
        <v>593</v>
      </c>
      <c r="C319" s="128">
        <v>100</v>
      </c>
      <c r="D319" s="129">
        <v>0</v>
      </c>
      <c r="E319" s="129">
        <v>0</v>
      </c>
      <c r="F319" s="129">
        <v>93.2</v>
      </c>
    </row>
    <row r="320" spans="1:6" ht="13.5" thickBot="1">
      <c r="A320" s="127"/>
      <c r="B320" s="127" t="s">
        <v>26</v>
      </c>
      <c r="C320" s="125">
        <v>100</v>
      </c>
      <c r="D320" s="129">
        <v>19</v>
      </c>
      <c r="E320" s="129">
        <v>0</v>
      </c>
      <c r="F320" s="129">
        <v>18</v>
      </c>
    </row>
    <row r="321" spans="1:6" ht="13.5" thickBot="1">
      <c r="A321" s="124"/>
      <c r="B321" s="124" t="s">
        <v>288</v>
      </c>
      <c r="C321" s="125">
        <v>100</v>
      </c>
      <c r="D321" s="125">
        <v>19.399999999999999</v>
      </c>
      <c r="E321" s="125">
        <v>0</v>
      </c>
      <c r="F321" s="125">
        <v>15.3</v>
      </c>
    </row>
    <row r="322" spans="1:6" ht="13.5" thickBot="1">
      <c r="A322" s="124"/>
      <c r="B322" s="124" t="s">
        <v>278</v>
      </c>
      <c r="C322" s="125">
        <v>100</v>
      </c>
      <c r="D322" s="125">
        <v>21</v>
      </c>
      <c r="E322" s="125">
        <v>0</v>
      </c>
      <c r="F322" s="125">
        <v>6.5</v>
      </c>
    </row>
    <row r="323" spans="1:6" ht="13.5" thickBot="1">
      <c r="A323" s="127"/>
      <c r="B323" s="124" t="s">
        <v>494</v>
      </c>
      <c r="C323" s="125">
        <v>100</v>
      </c>
      <c r="D323" s="125">
        <v>22.4</v>
      </c>
      <c r="E323" s="125">
        <v>0</v>
      </c>
      <c r="F323" s="125">
        <v>5</v>
      </c>
    </row>
    <row r="324" spans="1:6" ht="13.5" thickBot="1">
      <c r="A324" s="124"/>
      <c r="B324" s="124" t="s">
        <v>262</v>
      </c>
      <c r="C324" s="125">
        <v>100</v>
      </c>
      <c r="D324" s="125">
        <v>22.3</v>
      </c>
      <c r="E324" s="125">
        <v>0</v>
      </c>
      <c r="F324" s="125">
        <v>2.5</v>
      </c>
    </row>
    <row r="325" spans="1:6" ht="13.5" thickBot="1">
      <c r="A325" s="124"/>
      <c r="B325" s="124" t="s">
        <v>615</v>
      </c>
      <c r="C325" s="125">
        <v>100</v>
      </c>
      <c r="D325" s="125">
        <v>22</v>
      </c>
      <c r="E325" s="125">
        <v>0</v>
      </c>
      <c r="F325" s="125">
        <v>5</v>
      </c>
    </row>
    <row r="326" spans="1:6" ht="13.5" thickBot="1">
      <c r="A326" s="124"/>
      <c r="B326" s="124" t="s">
        <v>273</v>
      </c>
      <c r="C326" s="125">
        <v>100</v>
      </c>
      <c r="D326" s="125">
        <v>20</v>
      </c>
      <c r="E326" s="125">
        <v>1</v>
      </c>
      <c r="F326" s="125">
        <v>5.2</v>
      </c>
    </row>
    <row r="327" spans="1:6" ht="13.5" thickBot="1">
      <c r="A327" s="127"/>
      <c r="B327" s="124" t="s">
        <v>283</v>
      </c>
      <c r="C327" s="125">
        <v>100</v>
      </c>
      <c r="D327" s="125">
        <v>20.399999999999999</v>
      </c>
      <c r="E327" s="125">
        <v>0</v>
      </c>
      <c r="F327" s="125">
        <v>10.4</v>
      </c>
    </row>
    <row r="328" spans="1:6" ht="13.5" thickBot="1">
      <c r="A328" s="124"/>
      <c r="B328" s="124" t="s">
        <v>495</v>
      </c>
      <c r="C328" s="125">
        <v>100</v>
      </c>
      <c r="D328" s="125">
        <v>21.8</v>
      </c>
      <c r="E328" s="125">
        <v>0</v>
      </c>
      <c r="F328" s="125">
        <v>3.9</v>
      </c>
    </row>
    <row r="329" spans="1:6" ht="13.5" thickBot="1">
      <c r="A329" s="124"/>
      <c r="B329" s="124" t="s">
        <v>252</v>
      </c>
      <c r="C329" s="125">
        <v>100</v>
      </c>
      <c r="D329" s="125">
        <v>2</v>
      </c>
      <c r="E329" s="125">
        <v>0.5</v>
      </c>
      <c r="F329" s="125">
        <v>4</v>
      </c>
    </row>
    <row r="330" spans="1:6" ht="13.5" thickBot="1">
      <c r="A330" s="124"/>
      <c r="B330" s="124" t="s">
        <v>131</v>
      </c>
      <c r="C330" s="125">
        <v>100</v>
      </c>
      <c r="D330" s="125">
        <v>1</v>
      </c>
      <c r="E330" s="125">
        <v>7.4</v>
      </c>
      <c r="F330" s="125">
        <v>11.7</v>
      </c>
    </row>
    <row r="331" spans="1:6" ht="13.5" thickBot="1">
      <c r="A331" s="124"/>
      <c r="B331" s="127" t="s">
        <v>458</v>
      </c>
      <c r="C331" s="125">
        <v>100</v>
      </c>
      <c r="D331" s="129">
        <v>1</v>
      </c>
      <c r="E331" s="129">
        <v>7</v>
      </c>
      <c r="F331" s="129">
        <v>10</v>
      </c>
    </row>
    <row r="332" spans="1:6" ht="13.5" thickBot="1">
      <c r="A332" s="124"/>
      <c r="B332" s="124" t="s">
        <v>139</v>
      </c>
      <c r="C332" s="125">
        <v>100</v>
      </c>
      <c r="D332" s="125">
        <v>2.2000000000000002</v>
      </c>
      <c r="E332" s="125">
        <v>8.6999999999999993</v>
      </c>
      <c r="F332" s="125">
        <v>35.799999999999997</v>
      </c>
    </row>
    <row r="333" spans="1:6" ht="13.5" thickBot="1">
      <c r="A333" s="124"/>
      <c r="B333" s="124" t="s">
        <v>202</v>
      </c>
      <c r="C333" s="125">
        <v>100</v>
      </c>
      <c r="D333" s="125">
        <v>0</v>
      </c>
      <c r="E333" s="125">
        <v>0</v>
      </c>
      <c r="F333" s="125">
        <v>100</v>
      </c>
    </row>
    <row r="334" spans="1:6" ht="13.5" thickBot="1">
      <c r="A334" s="124"/>
      <c r="B334" s="127" t="s">
        <v>616</v>
      </c>
      <c r="C334" s="125">
        <v>100</v>
      </c>
      <c r="D334" s="129">
        <v>0</v>
      </c>
      <c r="E334" s="129">
        <v>0</v>
      </c>
      <c r="F334" s="129">
        <v>100</v>
      </c>
    </row>
    <row r="335" spans="1:6" ht="13.5" thickBot="1">
      <c r="A335" s="124"/>
      <c r="B335" s="127" t="s">
        <v>617</v>
      </c>
      <c r="C335" s="125">
        <v>100</v>
      </c>
      <c r="D335" s="129">
        <v>0</v>
      </c>
      <c r="E335" s="129">
        <v>0</v>
      </c>
      <c r="F335" s="129">
        <v>100</v>
      </c>
    </row>
    <row r="336" spans="1:6" ht="13.5" thickBot="1">
      <c r="A336" s="124"/>
      <c r="B336" s="124" t="s">
        <v>277</v>
      </c>
      <c r="C336" s="125">
        <v>100</v>
      </c>
      <c r="D336" s="125">
        <v>21.4</v>
      </c>
      <c r="E336" s="125">
        <v>0</v>
      </c>
      <c r="F336" s="125">
        <v>6</v>
      </c>
    </row>
    <row r="337" spans="1:6" ht="13.5" thickBot="1">
      <c r="A337" s="124"/>
      <c r="B337" s="127" t="s">
        <v>594</v>
      </c>
      <c r="C337" s="128">
        <v>100</v>
      </c>
      <c r="D337" s="129">
        <v>28</v>
      </c>
      <c r="E337" s="129">
        <v>5</v>
      </c>
      <c r="F337" s="129">
        <v>6</v>
      </c>
    </row>
    <row r="338" spans="1:6" ht="13.5" thickBot="1">
      <c r="A338" s="124"/>
      <c r="B338" s="124" t="s">
        <v>162</v>
      </c>
      <c r="C338" s="125">
        <v>100</v>
      </c>
      <c r="D338" s="125">
        <v>9.5</v>
      </c>
      <c r="E338" s="125">
        <v>39</v>
      </c>
      <c r="F338" s="125">
        <v>15</v>
      </c>
    </row>
    <row r="339" spans="1:6" ht="13.5" thickBot="1">
      <c r="A339" s="127"/>
      <c r="B339" s="127" t="s">
        <v>192</v>
      </c>
      <c r="C339" s="125">
        <v>100</v>
      </c>
      <c r="D339" s="129">
        <v>11</v>
      </c>
      <c r="E339" s="129">
        <v>50</v>
      </c>
      <c r="F339" s="129">
        <v>31</v>
      </c>
    </row>
    <row r="340" spans="1:6" ht="13.5" thickBot="1">
      <c r="A340" s="124"/>
      <c r="B340" s="127" t="s">
        <v>380</v>
      </c>
      <c r="C340" s="125">
        <v>100</v>
      </c>
      <c r="D340" s="129">
        <v>8</v>
      </c>
      <c r="E340" s="129">
        <v>55</v>
      </c>
      <c r="F340" s="129">
        <v>39</v>
      </c>
    </row>
    <row r="341" spans="1:6" ht="13.5" thickBot="1">
      <c r="A341" s="124"/>
      <c r="B341" s="127" t="s">
        <v>383</v>
      </c>
      <c r="C341" s="125">
        <v>100</v>
      </c>
      <c r="D341" s="129">
        <v>10</v>
      </c>
      <c r="E341" s="129">
        <v>63</v>
      </c>
      <c r="F341" s="129">
        <v>31</v>
      </c>
    </row>
    <row r="342" spans="1:6" ht="13.5" thickBot="1">
      <c r="A342" s="127"/>
      <c r="B342" s="124" t="s">
        <v>241</v>
      </c>
      <c r="C342" s="125">
        <v>100</v>
      </c>
      <c r="D342" s="125">
        <v>20</v>
      </c>
      <c r="E342" s="125">
        <v>1</v>
      </c>
      <c r="F342" s="125">
        <v>24</v>
      </c>
    </row>
    <row r="343" spans="1:6" ht="13.5" thickBot="1">
      <c r="A343" s="127"/>
      <c r="B343" s="127" t="s">
        <v>79</v>
      </c>
      <c r="C343" s="125">
        <v>100</v>
      </c>
      <c r="D343" s="129">
        <v>0.6</v>
      </c>
      <c r="E343" s="129">
        <v>9.8000000000000007</v>
      </c>
      <c r="F343" s="129">
        <v>0.1</v>
      </c>
    </row>
    <row r="344" spans="1:6" ht="13.5" thickBot="1">
      <c r="A344" s="127"/>
      <c r="B344" s="127" t="s">
        <v>389</v>
      </c>
      <c r="C344" s="125">
        <v>100</v>
      </c>
      <c r="D344" s="129">
        <v>15</v>
      </c>
      <c r="E344" s="129">
        <v>13.7</v>
      </c>
      <c r="F344" s="129">
        <v>65</v>
      </c>
    </row>
    <row r="345" spans="1:6" ht="13.5" thickBot="1">
      <c r="A345" s="124"/>
      <c r="B345" s="124" t="s">
        <v>496</v>
      </c>
      <c r="C345" s="125">
        <v>100</v>
      </c>
      <c r="D345" s="125">
        <v>33.6</v>
      </c>
      <c r="E345" s="125">
        <v>1.5</v>
      </c>
      <c r="F345" s="125">
        <v>24.1</v>
      </c>
    </row>
    <row r="346" spans="1:6" ht="13.5" thickBot="1">
      <c r="A346" s="127"/>
      <c r="B346" s="124" t="s">
        <v>497</v>
      </c>
      <c r="C346" s="125">
        <v>100</v>
      </c>
      <c r="D346" s="125">
        <v>2.2000000000000002</v>
      </c>
      <c r="E346" s="125">
        <v>23.4</v>
      </c>
      <c r="F346" s="125">
        <v>0.7</v>
      </c>
    </row>
    <row r="347" spans="1:6" ht="13.5" thickBot="1">
      <c r="A347" s="124"/>
      <c r="B347" s="127" t="s">
        <v>618</v>
      </c>
      <c r="C347" s="125">
        <v>100</v>
      </c>
      <c r="D347" s="129">
        <v>11.9</v>
      </c>
      <c r="E347" s="129">
        <v>69</v>
      </c>
      <c r="F347" s="129">
        <v>2</v>
      </c>
    </row>
    <row r="348" spans="1:6" ht="13.5" thickBot="1">
      <c r="A348" s="127"/>
      <c r="B348" s="127" t="s">
        <v>27</v>
      </c>
      <c r="C348" s="125">
        <v>100</v>
      </c>
      <c r="D348" s="129">
        <v>4.4000000000000004</v>
      </c>
      <c r="E348" s="129">
        <v>25.6</v>
      </c>
      <c r="F348" s="129">
        <v>0.4</v>
      </c>
    </row>
    <row r="349" spans="1:6" ht="13.5" thickBot="1">
      <c r="A349" s="124"/>
      <c r="B349" s="127" t="s">
        <v>327</v>
      </c>
      <c r="C349" s="125">
        <v>100</v>
      </c>
      <c r="D349" s="129">
        <v>9.5</v>
      </c>
      <c r="E349" s="129">
        <v>55</v>
      </c>
      <c r="F349" s="129">
        <v>1.5</v>
      </c>
    </row>
    <row r="350" spans="1:6" ht="13.5" thickBot="1">
      <c r="A350" s="124"/>
      <c r="B350" s="127" t="s">
        <v>619</v>
      </c>
      <c r="C350" s="125">
        <v>100</v>
      </c>
      <c r="D350" s="129">
        <v>11</v>
      </c>
      <c r="E350" s="129">
        <v>64</v>
      </c>
      <c r="F350" s="129">
        <v>1</v>
      </c>
    </row>
    <row r="351" spans="1:6" ht="13.5" thickBot="1">
      <c r="A351" s="124"/>
      <c r="B351" s="127" t="s">
        <v>329</v>
      </c>
      <c r="C351" s="125">
        <v>100</v>
      </c>
      <c r="D351" s="129">
        <v>12</v>
      </c>
      <c r="E351" s="129">
        <v>41</v>
      </c>
      <c r="F351" s="129">
        <v>10</v>
      </c>
    </row>
    <row r="352" spans="1:6" ht="13.5" thickBot="1">
      <c r="A352" s="124"/>
      <c r="B352" s="124" t="s">
        <v>168</v>
      </c>
      <c r="C352" s="125">
        <v>100</v>
      </c>
      <c r="D352" s="125">
        <v>14</v>
      </c>
      <c r="E352" s="125">
        <v>70</v>
      </c>
      <c r="F352" s="125">
        <v>2</v>
      </c>
    </row>
    <row r="353" spans="1:6" ht="13.5" thickBot="1">
      <c r="A353" s="124"/>
      <c r="B353" s="127" t="s">
        <v>331</v>
      </c>
      <c r="C353" s="125">
        <v>100</v>
      </c>
      <c r="D353" s="129">
        <v>14</v>
      </c>
      <c r="E353" s="129">
        <v>73</v>
      </c>
      <c r="F353" s="129">
        <v>2</v>
      </c>
    </row>
    <row r="354" spans="1:6" ht="13.5" thickBot="1">
      <c r="A354" s="124"/>
      <c r="B354" s="124" t="s">
        <v>498</v>
      </c>
      <c r="C354" s="125">
        <v>100</v>
      </c>
      <c r="D354" s="125">
        <v>23</v>
      </c>
      <c r="E354" s="125">
        <v>1</v>
      </c>
      <c r="F354" s="125">
        <v>4</v>
      </c>
    </row>
    <row r="355" spans="1:6" ht="13.5" thickBot="1">
      <c r="A355" s="124"/>
      <c r="B355" s="124" t="s">
        <v>198</v>
      </c>
      <c r="C355" s="125">
        <v>100</v>
      </c>
      <c r="D355" s="125">
        <v>22.6</v>
      </c>
      <c r="E355" s="125">
        <v>20</v>
      </c>
      <c r="F355" s="125">
        <v>54</v>
      </c>
    </row>
    <row r="356" spans="1:6" ht="13.5" thickBot="1">
      <c r="A356" s="127"/>
      <c r="B356" s="127" t="s">
        <v>381</v>
      </c>
      <c r="C356" s="125">
        <v>100</v>
      </c>
      <c r="D356" s="129">
        <v>15</v>
      </c>
      <c r="E356" s="129">
        <v>50</v>
      </c>
      <c r="F356" s="129">
        <v>31</v>
      </c>
    </row>
    <row r="357" spans="1:6" ht="13.5" thickBot="1">
      <c r="A357" s="127"/>
      <c r="B357" s="127" t="s">
        <v>385</v>
      </c>
      <c r="C357" s="125">
        <v>100</v>
      </c>
      <c r="D357" s="129">
        <v>29</v>
      </c>
      <c r="E357" s="129">
        <v>16</v>
      </c>
      <c r="F357" s="129">
        <v>50</v>
      </c>
    </row>
    <row r="358" spans="1:6" ht="13.5" thickBot="1">
      <c r="A358" s="124"/>
      <c r="B358" s="124" t="s">
        <v>620</v>
      </c>
      <c r="C358" s="125">
        <v>100</v>
      </c>
      <c r="D358" s="125">
        <v>0.9</v>
      </c>
      <c r="E358" s="125">
        <v>4.5999999999999996</v>
      </c>
      <c r="F358" s="125">
        <v>0.3</v>
      </c>
    </row>
    <row r="359" spans="1:6" ht="13.5" thickBot="1">
      <c r="A359" s="124"/>
      <c r="B359" s="127" t="s">
        <v>391</v>
      </c>
      <c r="C359" s="125">
        <v>100</v>
      </c>
      <c r="D359" s="129">
        <v>7</v>
      </c>
      <c r="E359" s="129">
        <v>16</v>
      </c>
      <c r="F359" s="129">
        <v>71.2</v>
      </c>
    </row>
    <row r="360" spans="1:6" ht="13.5" thickBot="1">
      <c r="A360" s="124"/>
      <c r="B360" s="127" t="s">
        <v>440</v>
      </c>
      <c r="C360" s="125">
        <v>100</v>
      </c>
      <c r="D360" s="129">
        <v>1</v>
      </c>
      <c r="E360" s="129">
        <v>11</v>
      </c>
      <c r="F360" s="129">
        <v>1</v>
      </c>
    </row>
    <row r="361" spans="1:6" ht="13.5" thickBot="1">
      <c r="A361" s="124"/>
      <c r="B361" s="127" t="s">
        <v>429</v>
      </c>
      <c r="C361" s="125">
        <v>100</v>
      </c>
      <c r="D361" s="129">
        <v>0</v>
      </c>
      <c r="E361" s="129">
        <v>0</v>
      </c>
      <c r="F361" s="129">
        <v>0</v>
      </c>
    </row>
    <row r="362" spans="1:6" ht="13.5" thickBot="1">
      <c r="A362" s="124"/>
      <c r="B362" s="124" t="s">
        <v>229</v>
      </c>
      <c r="C362" s="125">
        <v>100</v>
      </c>
      <c r="D362" s="125">
        <v>9</v>
      </c>
      <c r="E362" s="125">
        <v>3.5</v>
      </c>
      <c r="F362" s="125">
        <v>15</v>
      </c>
    </row>
    <row r="363" spans="1:6" ht="13.5" thickBot="1">
      <c r="A363" s="124"/>
      <c r="B363" s="124" t="s">
        <v>295</v>
      </c>
      <c r="C363" s="125">
        <v>100</v>
      </c>
      <c r="D363" s="125">
        <v>0.5</v>
      </c>
      <c r="E363" s="125">
        <v>18</v>
      </c>
      <c r="F363" s="125">
        <v>0.5</v>
      </c>
    </row>
    <row r="364" spans="1:6" ht="13.5" thickBot="1">
      <c r="A364" s="124"/>
      <c r="B364" s="127" t="s">
        <v>143</v>
      </c>
      <c r="C364" s="125">
        <v>100</v>
      </c>
      <c r="D364" s="129">
        <v>24</v>
      </c>
      <c r="E364" s="129">
        <v>14</v>
      </c>
      <c r="F364" s="129">
        <v>51</v>
      </c>
    </row>
    <row r="365" spans="1:6" ht="13.5" thickBot="1">
      <c r="A365" s="127"/>
      <c r="B365" s="124" t="s">
        <v>247</v>
      </c>
      <c r="C365" s="125">
        <v>100</v>
      </c>
      <c r="D365" s="125">
        <v>2.1</v>
      </c>
      <c r="E365" s="125">
        <v>3.2</v>
      </c>
      <c r="F365" s="125">
        <v>38.1</v>
      </c>
    </row>
    <row r="366" spans="1:6" ht="13.5" thickBot="1">
      <c r="A366" s="127"/>
      <c r="B366" s="127" t="s">
        <v>386</v>
      </c>
      <c r="C366" s="125">
        <v>100</v>
      </c>
      <c r="D366" s="129">
        <v>14.9</v>
      </c>
      <c r="E366" s="129">
        <v>27.5</v>
      </c>
      <c r="F366" s="129">
        <v>52.8</v>
      </c>
    </row>
    <row r="367" spans="1:6" ht="13.5" thickBot="1">
      <c r="A367" s="124"/>
      <c r="B367" s="124" t="s">
        <v>153</v>
      </c>
      <c r="C367" s="125">
        <v>100</v>
      </c>
      <c r="D367" s="125">
        <v>8</v>
      </c>
      <c r="E367" s="125">
        <v>52</v>
      </c>
      <c r="F367" s="125">
        <v>1</v>
      </c>
    </row>
    <row r="368" spans="1:6" ht="13.5" thickBot="1">
      <c r="A368" s="124"/>
      <c r="B368" s="124" t="s">
        <v>173</v>
      </c>
      <c r="C368" s="125">
        <v>100</v>
      </c>
      <c r="D368" s="125">
        <v>8</v>
      </c>
      <c r="E368" s="125">
        <v>78</v>
      </c>
      <c r="F368" s="125">
        <v>1.5</v>
      </c>
    </row>
    <row r="369" spans="1:6" ht="13.5" thickBot="1">
      <c r="A369" s="124"/>
      <c r="B369" s="127" t="s">
        <v>373</v>
      </c>
      <c r="C369" s="125">
        <v>100</v>
      </c>
      <c r="D369" s="129">
        <v>4.9000000000000004</v>
      </c>
      <c r="E369" s="129">
        <v>42.4</v>
      </c>
      <c r="F369" s="129">
        <v>18.7</v>
      </c>
    </row>
    <row r="370" spans="1:6" ht="13.5" thickBot="1">
      <c r="A370" s="127"/>
      <c r="B370" s="127" t="s">
        <v>371</v>
      </c>
      <c r="C370" s="125">
        <v>100</v>
      </c>
      <c r="D370" s="129">
        <v>10</v>
      </c>
      <c r="E370" s="129">
        <v>68</v>
      </c>
      <c r="F370" s="129">
        <v>13</v>
      </c>
    </row>
    <row r="371" spans="1:6" ht="13.5" thickBot="1">
      <c r="A371" s="127"/>
      <c r="B371" s="127" t="s">
        <v>377</v>
      </c>
      <c r="C371" s="125">
        <v>100</v>
      </c>
      <c r="D371" s="129">
        <v>8</v>
      </c>
      <c r="E371" s="129">
        <v>51</v>
      </c>
      <c r="F371" s="129">
        <v>30</v>
      </c>
    </row>
    <row r="372" spans="1:6" ht="13.5" thickBot="1">
      <c r="A372" s="127"/>
      <c r="B372" s="127" t="s">
        <v>372</v>
      </c>
      <c r="C372" s="125">
        <v>100</v>
      </c>
      <c r="D372" s="129">
        <v>21</v>
      </c>
      <c r="E372" s="129">
        <v>45</v>
      </c>
      <c r="F372" s="129">
        <v>2</v>
      </c>
    </row>
    <row r="373" spans="1:6" ht="13.5" thickBot="1">
      <c r="A373" s="133"/>
      <c r="B373" s="124" t="s">
        <v>28</v>
      </c>
      <c r="C373" s="125">
        <v>100</v>
      </c>
      <c r="D373" s="125">
        <v>1.9</v>
      </c>
      <c r="E373" s="125">
        <v>7.7</v>
      </c>
      <c r="F373" s="125">
        <v>0.4</v>
      </c>
    </row>
    <row r="374" spans="1:6" ht="13.5" thickBot="1">
      <c r="A374" s="133"/>
      <c r="B374" s="127" t="s">
        <v>451</v>
      </c>
      <c r="C374" s="125">
        <v>100</v>
      </c>
      <c r="D374" s="129">
        <v>0.1</v>
      </c>
      <c r="E374" s="129">
        <v>11.1</v>
      </c>
      <c r="F374" s="129">
        <v>12.4</v>
      </c>
    </row>
    <row r="375" spans="1:6" ht="13.5" thickBot="1">
      <c r="A375" s="133"/>
      <c r="B375" s="127" t="s">
        <v>595</v>
      </c>
      <c r="C375" s="128">
        <v>1</v>
      </c>
      <c r="D375" s="129">
        <v>20</v>
      </c>
      <c r="E375" s="129">
        <v>20</v>
      </c>
      <c r="F375" s="129">
        <v>5</v>
      </c>
    </row>
    <row r="376" spans="1:6" ht="13.5" thickBot="1">
      <c r="A376" s="133"/>
      <c r="B376" s="127" t="s">
        <v>29</v>
      </c>
      <c r="C376" s="125">
        <v>100</v>
      </c>
      <c r="D376" s="129">
        <v>80</v>
      </c>
      <c r="E376" s="129">
        <v>15</v>
      </c>
      <c r="F376" s="129">
        <v>2</v>
      </c>
    </row>
    <row r="377" spans="1:6" ht="13.5" thickBot="1">
      <c r="A377" s="133"/>
      <c r="B377" s="124" t="s">
        <v>48</v>
      </c>
      <c r="C377" s="125">
        <v>100</v>
      </c>
      <c r="D377" s="125">
        <v>0.3</v>
      </c>
      <c r="E377" s="125">
        <v>14</v>
      </c>
      <c r="F377" s="125">
        <v>0.3</v>
      </c>
    </row>
    <row r="378" spans="1:6" ht="13.5" thickBot="1">
      <c r="A378" s="133"/>
      <c r="B378" s="127" t="s">
        <v>621</v>
      </c>
      <c r="C378" s="128">
        <v>1</v>
      </c>
      <c r="D378" s="129">
        <v>0.5</v>
      </c>
      <c r="E378" s="129">
        <v>21</v>
      </c>
      <c r="F378" s="129">
        <v>0.5</v>
      </c>
    </row>
    <row r="379" spans="1:6" ht="13.5" thickBot="1">
      <c r="A379" s="133"/>
      <c r="B379" s="124" t="s">
        <v>291</v>
      </c>
      <c r="C379" s="125">
        <v>100</v>
      </c>
      <c r="D379" s="125">
        <v>12</v>
      </c>
      <c r="E379" s="125">
        <v>3</v>
      </c>
      <c r="F379" s="125">
        <v>23</v>
      </c>
    </row>
    <row r="380" spans="1:6" ht="13.5" thickBot="1">
      <c r="A380" s="127"/>
      <c r="B380" s="124" t="s">
        <v>298</v>
      </c>
      <c r="C380" s="125">
        <v>100</v>
      </c>
      <c r="D380" s="125">
        <v>9</v>
      </c>
      <c r="E380" s="125">
        <v>7</v>
      </c>
      <c r="F380" s="125">
        <v>3</v>
      </c>
    </row>
    <row r="381" spans="1:6" ht="13.5" thickBot="1">
      <c r="A381" s="133"/>
      <c r="B381" s="124" t="s">
        <v>294</v>
      </c>
      <c r="C381" s="125">
        <v>100</v>
      </c>
      <c r="D381" s="125">
        <v>14.4</v>
      </c>
      <c r="E381" s="125">
        <v>7.8</v>
      </c>
      <c r="F381" s="125">
        <v>23.2</v>
      </c>
    </row>
    <row r="382" spans="1:6" ht="13.5" thickBot="1">
      <c r="A382" s="133"/>
      <c r="B382" s="124" t="s">
        <v>159</v>
      </c>
      <c r="C382" s="125">
        <v>100</v>
      </c>
      <c r="D382" s="125">
        <v>10</v>
      </c>
      <c r="E382" s="125">
        <v>56</v>
      </c>
      <c r="F382" s="125">
        <v>4</v>
      </c>
    </row>
    <row r="383" spans="1:6" ht="13.5" thickBot="1">
      <c r="A383" s="124"/>
      <c r="B383" s="127" t="s">
        <v>326</v>
      </c>
      <c r="C383" s="125">
        <v>100</v>
      </c>
      <c r="D383" s="129">
        <v>4</v>
      </c>
      <c r="E383" s="129">
        <v>66</v>
      </c>
      <c r="F383" s="129">
        <v>27</v>
      </c>
    </row>
    <row r="384" spans="1:6" ht="13.5" thickBot="1">
      <c r="A384" s="127"/>
      <c r="B384" s="124" t="s">
        <v>74</v>
      </c>
      <c r="C384" s="125">
        <v>100</v>
      </c>
      <c r="D384" s="125">
        <v>0.9</v>
      </c>
      <c r="E384" s="125">
        <v>5.0999999999999996</v>
      </c>
      <c r="F384" s="125">
        <v>0.3</v>
      </c>
    </row>
    <row r="385" spans="1:6" ht="13.5" thickBot="1">
      <c r="A385" s="127"/>
      <c r="B385" s="124" t="s">
        <v>177</v>
      </c>
      <c r="C385" s="125">
        <v>100</v>
      </c>
      <c r="D385" s="125">
        <v>10.7</v>
      </c>
      <c r="E385" s="125">
        <v>77.2</v>
      </c>
      <c r="F385" s="125">
        <v>1.5</v>
      </c>
    </row>
    <row r="386" spans="1:6" ht="13.5" thickBot="1">
      <c r="A386" s="127"/>
      <c r="B386" s="127" t="s">
        <v>622</v>
      </c>
      <c r="C386" s="128">
        <v>100</v>
      </c>
      <c r="D386" s="129">
        <v>50</v>
      </c>
      <c r="E386" s="129">
        <v>38</v>
      </c>
      <c r="F386" s="129">
        <v>4</v>
      </c>
    </row>
    <row r="387" spans="1:6" ht="13.5" thickBot="1">
      <c r="A387" s="127"/>
      <c r="B387" s="127" t="s">
        <v>399</v>
      </c>
      <c r="C387" s="125">
        <v>100</v>
      </c>
      <c r="D387" s="129">
        <v>4</v>
      </c>
      <c r="E387" s="129">
        <v>20</v>
      </c>
      <c r="F387" s="129">
        <v>10</v>
      </c>
    </row>
    <row r="388" spans="1:6" ht="13.5" thickBot="1">
      <c r="A388" s="127"/>
      <c r="B388" s="127" t="s">
        <v>350</v>
      </c>
      <c r="C388" s="125">
        <v>100</v>
      </c>
      <c r="D388" s="129">
        <v>20.5</v>
      </c>
      <c r="E388" s="129">
        <v>2.2000000000000002</v>
      </c>
      <c r="F388" s="129">
        <v>1.1000000000000001</v>
      </c>
    </row>
    <row r="389" spans="1:6" ht="13.5" thickBot="1">
      <c r="A389" s="127"/>
      <c r="B389" s="124" t="s">
        <v>320</v>
      </c>
      <c r="C389" s="125">
        <v>100</v>
      </c>
      <c r="D389" s="125">
        <v>5.5</v>
      </c>
      <c r="E389" s="125">
        <v>5.5</v>
      </c>
      <c r="F389" s="125">
        <v>22</v>
      </c>
    </row>
    <row r="390" spans="1:6" ht="13.5" thickBot="1">
      <c r="A390" s="127"/>
      <c r="B390" s="124" t="s">
        <v>181</v>
      </c>
      <c r="C390" s="125">
        <v>100</v>
      </c>
      <c r="D390" s="125">
        <v>6</v>
      </c>
      <c r="E390" s="125">
        <v>85</v>
      </c>
      <c r="F390" s="125">
        <v>1</v>
      </c>
    </row>
    <row r="391" spans="1:6" ht="13.5" thickBot="1">
      <c r="A391" s="127"/>
      <c r="B391" s="127" t="s">
        <v>623</v>
      </c>
      <c r="C391" s="128">
        <v>100</v>
      </c>
      <c r="D391" s="129">
        <v>7.5</v>
      </c>
      <c r="E391" s="129">
        <v>68</v>
      </c>
      <c r="F391" s="129">
        <v>1.9</v>
      </c>
    </row>
    <row r="392" spans="1:6" ht="13.5" thickBot="1">
      <c r="A392" s="127"/>
      <c r="B392" s="127" t="s">
        <v>30</v>
      </c>
      <c r="C392" s="125">
        <v>100</v>
      </c>
      <c r="D392" s="129">
        <v>2.6</v>
      </c>
      <c r="E392" s="129">
        <v>30</v>
      </c>
      <c r="F392" s="129">
        <v>0.4</v>
      </c>
    </row>
    <row r="393" spans="1:6" ht="13.5" thickBot="1">
      <c r="A393" s="127"/>
      <c r="B393" s="127" t="s">
        <v>332</v>
      </c>
      <c r="C393" s="125">
        <v>100</v>
      </c>
      <c r="D393" s="129">
        <v>8</v>
      </c>
      <c r="E393" s="129">
        <v>82</v>
      </c>
      <c r="F393" s="129">
        <v>1</v>
      </c>
    </row>
    <row r="394" spans="1:6" ht="13.5" thickBot="1">
      <c r="A394" s="127"/>
      <c r="B394" s="127" t="s">
        <v>45</v>
      </c>
      <c r="C394" s="125">
        <v>100</v>
      </c>
      <c r="D394" s="129">
        <v>7.2</v>
      </c>
      <c r="E394" s="129">
        <v>21.4</v>
      </c>
      <c r="F394" s="129">
        <v>0.2</v>
      </c>
    </row>
    <row r="395" spans="1:6" ht="13.5" thickBot="1">
      <c r="A395" s="127"/>
      <c r="B395" s="127" t="s">
        <v>624</v>
      </c>
      <c r="C395" s="128">
        <v>1</v>
      </c>
      <c r="D395" s="129">
        <v>0.6</v>
      </c>
      <c r="E395" s="129">
        <v>5.3</v>
      </c>
      <c r="F395" s="129">
        <v>0.2</v>
      </c>
    </row>
    <row r="396" spans="1:6" ht="13.5" thickBot="1">
      <c r="A396" s="127"/>
      <c r="B396" s="124" t="s">
        <v>303</v>
      </c>
      <c r="C396" s="125">
        <v>100</v>
      </c>
      <c r="D396" s="125">
        <v>20</v>
      </c>
      <c r="E396" s="125">
        <v>1</v>
      </c>
      <c r="F396" s="125">
        <v>3</v>
      </c>
    </row>
    <row r="397" spans="1:6" ht="13.5" thickBot="1">
      <c r="A397" s="127"/>
      <c r="B397" s="124" t="s">
        <v>246</v>
      </c>
      <c r="C397" s="125">
        <v>100</v>
      </c>
      <c r="D397" s="125">
        <v>20</v>
      </c>
      <c r="E397" s="125">
        <v>1</v>
      </c>
      <c r="F397" s="125">
        <v>30</v>
      </c>
    </row>
    <row r="398" spans="1:6" ht="13.5" thickBot="1">
      <c r="A398" s="127"/>
      <c r="B398" s="124" t="s">
        <v>95</v>
      </c>
      <c r="C398" s="125">
        <v>100</v>
      </c>
      <c r="D398" s="125">
        <v>3.5</v>
      </c>
      <c r="E398" s="125">
        <v>78</v>
      </c>
      <c r="F398" s="125">
        <v>1.6</v>
      </c>
    </row>
    <row r="399" spans="1:6" ht="13.5" thickBot="1">
      <c r="A399" s="127"/>
      <c r="B399" s="124" t="s">
        <v>500</v>
      </c>
      <c r="C399" s="125">
        <v>100</v>
      </c>
      <c r="D399" s="125">
        <v>6</v>
      </c>
      <c r="E399" s="125">
        <v>33</v>
      </c>
      <c r="F399" s="125">
        <v>1.5</v>
      </c>
    </row>
    <row r="400" spans="1:6" ht="13.5" thickBot="1">
      <c r="A400" s="127"/>
      <c r="B400" s="124" t="s">
        <v>625</v>
      </c>
      <c r="C400" s="125">
        <v>1</v>
      </c>
      <c r="D400" s="125">
        <v>3</v>
      </c>
      <c r="E400" s="125">
        <v>18</v>
      </c>
      <c r="F400" s="125">
        <v>3</v>
      </c>
    </row>
    <row r="401" spans="1:6" ht="13.5" thickBot="1">
      <c r="A401" s="127"/>
      <c r="B401" s="124" t="s">
        <v>148</v>
      </c>
      <c r="C401" s="125">
        <v>100</v>
      </c>
      <c r="D401" s="125">
        <v>5.5</v>
      </c>
      <c r="E401" s="125">
        <v>39</v>
      </c>
      <c r="F401" s="125">
        <v>1.1000000000000001</v>
      </c>
    </row>
    <row r="402" spans="1:6" ht="13.5" thickBot="1">
      <c r="A402" s="127"/>
      <c r="B402" s="124" t="s">
        <v>147</v>
      </c>
      <c r="C402" s="125">
        <v>100</v>
      </c>
      <c r="D402" s="125">
        <v>5</v>
      </c>
      <c r="E402" s="125">
        <v>40</v>
      </c>
      <c r="F402" s="125">
        <v>1</v>
      </c>
    </row>
    <row r="403" spans="1:6" ht="13.5" thickBot="1">
      <c r="A403" s="127"/>
      <c r="B403" s="124" t="s">
        <v>149</v>
      </c>
      <c r="C403" s="125">
        <v>100</v>
      </c>
      <c r="D403" s="125">
        <v>6.5</v>
      </c>
      <c r="E403" s="125">
        <v>33</v>
      </c>
      <c r="F403" s="125">
        <v>5</v>
      </c>
    </row>
    <row r="404" spans="1:6" ht="13.5" thickBot="1">
      <c r="A404" s="127"/>
      <c r="B404" s="124" t="s">
        <v>167</v>
      </c>
      <c r="C404" s="125">
        <v>100</v>
      </c>
      <c r="D404" s="125">
        <v>8.3000000000000007</v>
      </c>
      <c r="E404" s="125">
        <v>74</v>
      </c>
      <c r="F404" s="125">
        <v>2.5</v>
      </c>
    </row>
    <row r="405" spans="1:6" ht="13.5" thickBot="1">
      <c r="A405" s="127"/>
      <c r="B405" s="124" t="s">
        <v>293</v>
      </c>
      <c r="C405" s="125">
        <v>100</v>
      </c>
      <c r="D405" s="125">
        <v>14.8</v>
      </c>
      <c r="E405" s="125">
        <v>0.6</v>
      </c>
      <c r="F405" s="125">
        <v>25.2</v>
      </c>
    </row>
    <row r="406" spans="1:6" ht="13.5" thickBot="1">
      <c r="A406" s="127"/>
      <c r="B406" s="124" t="s">
        <v>306</v>
      </c>
      <c r="C406" s="125">
        <v>100</v>
      </c>
      <c r="D406" s="125">
        <v>22</v>
      </c>
      <c r="E406" s="125">
        <v>1</v>
      </c>
      <c r="F406" s="125">
        <v>3</v>
      </c>
    </row>
    <row r="407" spans="1:6" ht="13.5" thickBot="1">
      <c r="A407" s="127"/>
      <c r="B407" s="124" t="s">
        <v>156</v>
      </c>
      <c r="C407" s="125">
        <v>100</v>
      </c>
      <c r="D407" s="125">
        <v>9</v>
      </c>
      <c r="E407" s="125">
        <v>49</v>
      </c>
      <c r="F407" s="125">
        <v>3</v>
      </c>
    </row>
    <row r="408" spans="1:6" ht="13.5" thickBot="1">
      <c r="A408" s="127"/>
      <c r="B408" s="124" t="s">
        <v>316</v>
      </c>
      <c r="C408" s="125">
        <v>100</v>
      </c>
      <c r="D408" s="125">
        <v>0</v>
      </c>
      <c r="E408" s="125">
        <v>16</v>
      </c>
      <c r="F408" s="125">
        <v>14</v>
      </c>
    </row>
    <row r="409" spans="1:6" ht="13.5" thickBot="1">
      <c r="A409" s="127"/>
      <c r="B409" s="124" t="s">
        <v>215</v>
      </c>
      <c r="C409" s="125">
        <v>100</v>
      </c>
      <c r="D409" s="125">
        <v>12.4</v>
      </c>
      <c r="E409" s="125">
        <v>4.3</v>
      </c>
      <c r="F409" s="125">
        <v>0.5</v>
      </c>
    </row>
    <row r="410" spans="1:6" ht="13.5" thickBot="1">
      <c r="A410" s="127"/>
      <c r="B410" s="127" t="s">
        <v>501</v>
      </c>
      <c r="C410" s="125">
        <v>100</v>
      </c>
      <c r="D410" s="129">
        <v>0</v>
      </c>
      <c r="E410" s="129">
        <v>0.9</v>
      </c>
      <c r="F410" s="129">
        <v>0</v>
      </c>
    </row>
    <row r="411" spans="1:6" ht="13.5" thickBot="1">
      <c r="A411" s="127"/>
      <c r="B411" s="124" t="s">
        <v>261</v>
      </c>
      <c r="C411" s="125">
        <v>100</v>
      </c>
      <c r="D411" s="125">
        <v>23.5</v>
      </c>
      <c r="E411" s="125">
        <v>0</v>
      </c>
      <c r="F411" s="125">
        <v>2</v>
      </c>
    </row>
    <row r="412" spans="1:6" ht="13.5" thickBot="1">
      <c r="A412" s="127"/>
      <c r="B412" s="124" t="s">
        <v>122</v>
      </c>
      <c r="C412" s="125">
        <v>100</v>
      </c>
      <c r="D412" s="125">
        <v>1</v>
      </c>
      <c r="E412" s="125">
        <v>14.4</v>
      </c>
      <c r="F412" s="125">
        <v>0.3</v>
      </c>
    </row>
    <row r="413" spans="1:6" ht="13.5" thickBot="1">
      <c r="A413" s="127"/>
      <c r="B413" s="127" t="s">
        <v>342</v>
      </c>
      <c r="C413" s="125">
        <v>100</v>
      </c>
      <c r="D413" s="129">
        <v>19.399999999999999</v>
      </c>
      <c r="E413" s="129">
        <v>0</v>
      </c>
      <c r="F413" s="129">
        <v>0.9</v>
      </c>
    </row>
    <row r="414" spans="1:6" ht="13.5" thickBot="1">
      <c r="A414" s="127"/>
      <c r="B414" s="124" t="s">
        <v>124</v>
      </c>
      <c r="C414" s="125">
        <v>100</v>
      </c>
      <c r="D414" s="125">
        <v>1</v>
      </c>
      <c r="E414" s="125">
        <v>18.399999999999999</v>
      </c>
      <c r="F414" s="125">
        <v>0.2</v>
      </c>
    </row>
    <row r="415" spans="1:6" ht="13.5" thickBot="1">
      <c r="A415" s="127"/>
      <c r="B415" s="127" t="s">
        <v>344</v>
      </c>
      <c r="C415" s="125">
        <v>100</v>
      </c>
      <c r="D415" s="129">
        <v>18.399999999999999</v>
      </c>
      <c r="E415" s="129">
        <v>0</v>
      </c>
      <c r="F415" s="129">
        <v>1.5</v>
      </c>
    </row>
    <row r="416" spans="1:6" ht="13.5" thickBot="1">
      <c r="A416" s="127"/>
      <c r="B416" s="127" t="s">
        <v>338</v>
      </c>
      <c r="C416" s="125">
        <v>100</v>
      </c>
      <c r="D416" s="129">
        <v>17.100000000000001</v>
      </c>
      <c r="E416" s="129">
        <v>0</v>
      </c>
      <c r="F416" s="129">
        <v>1.4</v>
      </c>
    </row>
    <row r="417" spans="1:6" ht="13.5" thickBot="1">
      <c r="A417" s="127"/>
      <c r="B417" s="127" t="s">
        <v>449</v>
      </c>
      <c r="C417" s="125">
        <v>100</v>
      </c>
      <c r="D417" s="129">
        <v>0.2</v>
      </c>
      <c r="E417" s="129">
        <v>1.5</v>
      </c>
      <c r="F417" s="129">
        <v>7.6</v>
      </c>
    </row>
    <row r="418" spans="1:6" ht="13.5" thickBot="1">
      <c r="A418" s="127"/>
      <c r="B418" s="124" t="s">
        <v>300</v>
      </c>
      <c r="C418" s="125">
        <v>100</v>
      </c>
      <c r="D418" s="125">
        <v>21</v>
      </c>
      <c r="E418" s="125">
        <v>1</v>
      </c>
      <c r="F418" s="125">
        <v>2.5</v>
      </c>
    </row>
    <row r="419" spans="1:6" ht="13.5" thickBot="1">
      <c r="A419" s="127"/>
      <c r="B419" s="127" t="s">
        <v>392</v>
      </c>
      <c r="C419" s="125">
        <v>100</v>
      </c>
      <c r="D419" s="129">
        <v>0</v>
      </c>
      <c r="E419" s="129">
        <v>0</v>
      </c>
      <c r="F419" s="129">
        <v>0</v>
      </c>
    </row>
    <row r="420" spans="1:6" ht="13.5" thickBot="1">
      <c r="A420" s="127"/>
      <c r="B420" s="127" t="s">
        <v>31</v>
      </c>
      <c r="C420" s="125">
        <v>100</v>
      </c>
      <c r="D420" s="129">
        <v>1.3</v>
      </c>
      <c r="E420" s="129">
        <v>4</v>
      </c>
      <c r="F420" s="129">
        <v>0.4</v>
      </c>
    </row>
    <row r="421" spans="1:6" ht="13.5" thickBot="1">
      <c r="A421" s="127"/>
      <c r="B421" s="124" t="s">
        <v>626</v>
      </c>
      <c r="C421" s="125">
        <v>100</v>
      </c>
      <c r="D421" s="125">
        <v>1</v>
      </c>
      <c r="E421" s="125">
        <v>3.2</v>
      </c>
      <c r="F421" s="125">
        <v>0.1</v>
      </c>
    </row>
    <row r="422" spans="1:6" ht="13.5" thickBot="1">
      <c r="A422" s="127"/>
      <c r="B422" s="124" t="s">
        <v>302</v>
      </c>
      <c r="C422" s="125">
        <v>100</v>
      </c>
      <c r="D422" s="125">
        <v>19.899999999999999</v>
      </c>
      <c r="E422" s="125">
        <v>0.1</v>
      </c>
      <c r="F422" s="125">
        <v>3</v>
      </c>
    </row>
    <row r="423" spans="1:6" ht="13.5" thickBot="1">
      <c r="A423" s="127"/>
      <c r="B423" s="124" t="s">
        <v>317</v>
      </c>
      <c r="C423" s="125">
        <v>100</v>
      </c>
      <c r="D423" s="125">
        <v>23</v>
      </c>
      <c r="E423" s="125">
        <v>0</v>
      </c>
      <c r="F423" s="125">
        <v>11</v>
      </c>
    </row>
    <row r="424" spans="1:6" ht="13.5" thickBot="1">
      <c r="A424" s="127"/>
      <c r="B424" s="124" t="s">
        <v>308</v>
      </c>
      <c r="C424" s="125">
        <v>100</v>
      </c>
      <c r="D424" s="125">
        <v>15</v>
      </c>
      <c r="E424" s="125">
        <v>0</v>
      </c>
      <c r="F424" s="125">
        <v>8</v>
      </c>
    </row>
    <row r="425" spans="1:6" ht="13.5" thickBot="1">
      <c r="A425" s="127"/>
      <c r="B425" s="127" t="s">
        <v>336</v>
      </c>
      <c r="C425" s="125">
        <v>100</v>
      </c>
      <c r="D425" s="129">
        <v>19.3</v>
      </c>
      <c r="E425" s="129">
        <v>0</v>
      </c>
      <c r="F425" s="129">
        <v>0.3</v>
      </c>
    </row>
    <row r="426" spans="1:6" ht="13.5" thickBot="1">
      <c r="A426" s="127"/>
      <c r="B426" s="124" t="s">
        <v>116</v>
      </c>
      <c r="C426" s="125">
        <v>100</v>
      </c>
      <c r="D426" s="125">
        <v>1.8</v>
      </c>
      <c r="E426" s="125">
        <v>8.1999999999999993</v>
      </c>
      <c r="F426" s="125">
        <v>0.3</v>
      </c>
    </row>
    <row r="427" spans="1:6" ht="13.5" thickBot="1">
      <c r="A427" s="127"/>
      <c r="B427" s="127" t="s">
        <v>450</v>
      </c>
      <c r="C427" s="125">
        <v>100</v>
      </c>
      <c r="D427" s="129">
        <v>0.2</v>
      </c>
      <c r="E427" s="129">
        <v>5</v>
      </c>
      <c r="F427" s="129">
        <v>12.7</v>
      </c>
    </row>
    <row r="428" spans="1:6" ht="13.5" thickBot="1">
      <c r="A428" s="127"/>
      <c r="B428" s="124" t="s">
        <v>169</v>
      </c>
      <c r="C428" s="125">
        <v>100</v>
      </c>
      <c r="D428" s="125">
        <v>10</v>
      </c>
      <c r="E428" s="125">
        <v>74</v>
      </c>
      <c r="F428" s="125">
        <v>2</v>
      </c>
    </row>
    <row r="429" spans="1:6" ht="13.5" thickBot="1">
      <c r="A429" s="127"/>
      <c r="B429" s="124" t="s">
        <v>321</v>
      </c>
      <c r="C429" s="125">
        <v>100</v>
      </c>
      <c r="D429" s="125">
        <v>12</v>
      </c>
      <c r="E429" s="125">
        <v>19.600000000000001</v>
      </c>
      <c r="F429" s="125">
        <v>15.9</v>
      </c>
    </row>
    <row r="430" spans="1:6" ht="13.5" thickBot="1">
      <c r="A430" s="127"/>
      <c r="B430" s="124" t="s">
        <v>318</v>
      </c>
      <c r="C430" s="125">
        <v>100</v>
      </c>
      <c r="D430" s="125">
        <v>20.6</v>
      </c>
      <c r="E430" s="125">
        <v>0</v>
      </c>
      <c r="F430" s="125">
        <v>12.3</v>
      </c>
    </row>
    <row r="431" spans="1:6" ht="13.5" thickBot="1">
      <c r="A431" s="127"/>
      <c r="B431" s="127" t="s">
        <v>355</v>
      </c>
      <c r="C431" s="125">
        <v>100</v>
      </c>
      <c r="D431" s="129">
        <v>13.1</v>
      </c>
      <c r="E431" s="129">
        <v>0</v>
      </c>
      <c r="F431" s="129">
        <v>23.5</v>
      </c>
    </row>
    <row r="432" spans="1:6" ht="13.5" thickBot="1">
      <c r="A432" s="127"/>
      <c r="B432" s="127" t="s">
        <v>403</v>
      </c>
      <c r="C432" s="125">
        <v>100</v>
      </c>
      <c r="D432" s="129">
        <v>0.3</v>
      </c>
      <c r="E432" s="129">
        <v>76.599999999999994</v>
      </c>
      <c r="F432" s="129">
        <v>0</v>
      </c>
    </row>
    <row r="433" spans="1:6" ht="13.5" thickBot="1">
      <c r="A433" s="127"/>
      <c r="B433" s="124" t="s">
        <v>32</v>
      </c>
      <c r="C433" s="125">
        <v>100</v>
      </c>
      <c r="D433" s="125">
        <v>21.6</v>
      </c>
      <c r="E433" s="125">
        <v>0</v>
      </c>
      <c r="F433" s="125">
        <v>2.1</v>
      </c>
    </row>
    <row r="434" spans="1:6" ht="13.5" thickBot="1">
      <c r="A434" s="127"/>
      <c r="B434" s="124" t="s">
        <v>301</v>
      </c>
      <c r="C434" s="125">
        <v>100</v>
      </c>
      <c r="D434" s="125">
        <v>20</v>
      </c>
      <c r="E434" s="125">
        <v>1</v>
      </c>
      <c r="F434" s="125">
        <v>2</v>
      </c>
    </row>
    <row r="435" spans="1:6" ht="13.5" thickBot="1">
      <c r="A435" s="127"/>
      <c r="B435" s="124" t="s">
        <v>284</v>
      </c>
      <c r="C435" s="125">
        <v>100</v>
      </c>
      <c r="D435" s="125">
        <v>20</v>
      </c>
      <c r="E435" s="125">
        <v>0</v>
      </c>
      <c r="F435" s="125">
        <v>11</v>
      </c>
    </row>
    <row r="436" spans="1:6" ht="13.5" thickBot="1">
      <c r="A436" s="127"/>
      <c r="B436" s="124" t="s">
        <v>258</v>
      </c>
      <c r="C436" s="125">
        <v>100</v>
      </c>
      <c r="D436" s="125">
        <v>18</v>
      </c>
      <c r="E436" s="125">
        <v>1</v>
      </c>
      <c r="F436" s="125">
        <v>3.7</v>
      </c>
    </row>
    <row r="437" spans="1:6" ht="13.5" thickBot="1">
      <c r="A437" s="127"/>
      <c r="B437" s="127" t="s">
        <v>341</v>
      </c>
      <c r="C437" s="125">
        <v>100</v>
      </c>
      <c r="D437" s="129">
        <v>18</v>
      </c>
      <c r="E437" s="129">
        <v>0</v>
      </c>
      <c r="F437" s="129">
        <v>1.6</v>
      </c>
    </row>
    <row r="438" spans="1:6" ht="13.5" thickBot="1">
      <c r="A438" s="127"/>
      <c r="B438" s="127" t="s">
        <v>49</v>
      </c>
      <c r="C438" s="125">
        <v>100</v>
      </c>
      <c r="D438" s="129">
        <v>3.5</v>
      </c>
      <c r="E438" s="129">
        <v>4.8</v>
      </c>
      <c r="F438" s="129">
        <v>0.1</v>
      </c>
    </row>
    <row r="439" spans="1:6" ht="13.5" thickBot="1">
      <c r="A439" s="127"/>
      <c r="B439" s="127" t="s">
        <v>406</v>
      </c>
      <c r="C439" s="125">
        <v>100</v>
      </c>
      <c r="D439" s="129">
        <v>5.2</v>
      </c>
      <c r="E439" s="129">
        <v>79.099999999999994</v>
      </c>
      <c r="F439" s="129">
        <v>0.9</v>
      </c>
    </row>
    <row r="440" spans="1:6" ht="13.5" thickBot="1">
      <c r="A440" s="127"/>
      <c r="B440" s="124" t="s">
        <v>231</v>
      </c>
      <c r="C440" s="125">
        <v>100</v>
      </c>
      <c r="D440" s="125">
        <v>30</v>
      </c>
      <c r="E440" s="125">
        <v>1</v>
      </c>
      <c r="F440" s="125">
        <v>11</v>
      </c>
    </row>
    <row r="441" spans="1:6" ht="13.5" thickBot="1">
      <c r="A441" s="127"/>
      <c r="B441" s="124" t="s">
        <v>237</v>
      </c>
      <c r="C441" s="125">
        <v>100</v>
      </c>
      <c r="D441" s="125">
        <v>29</v>
      </c>
      <c r="E441" s="125">
        <v>1</v>
      </c>
      <c r="F441" s="125">
        <v>16</v>
      </c>
    </row>
    <row r="442" spans="1:6" ht="13.5" thickBot="1">
      <c r="A442" s="127"/>
      <c r="B442" s="127" t="s">
        <v>242</v>
      </c>
      <c r="C442" s="125">
        <v>100</v>
      </c>
      <c r="D442" s="129">
        <v>26</v>
      </c>
      <c r="E442" s="129">
        <v>1</v>
      </c>
      <c r="F442" s="129">
        <v>23</v>
      </c>
    </row>
    <row r="443" spans="1:6" ht="13.5" thickBot="1">
      <c r="A443" s="127"/>
      <c r="B443" s="124" t="s">
        <v>243</v>
      </c>
      <c r="C443" s="125">
        <v>100</v>
      </c>
      <c r="D443" s="125">
        <v>24.2</v>
      </c>
      <c r="E443" s="125">
        <v>0.6</v>
      </c>
      <c r="F443" s="125">
        <v>24.5</v>
      </c>
    </row>
    <row r="444" spans="1:6" ht="13.5" thickBot="1">
      <c r="A444" s="127"/>
      <c r="B444" s="124" t="s">
        <v>44</v>
      </c>
      <c r="C444" s="125">
        <v>100</v>
      </c>
      <c r="D444" s="125">
        <v>0.5</v>
      </c>
      <c r="E444" s="125">
        <v>0.6</v>
      </c>
      <c r="F444" s="125">
        <v>81.2</v>
      </c>
    </row>
    <row r="445" spans="1:6" ht="13.5" thickBot="1">
      <c r="A445" s="127"/>
      <c r="B445" s="124" t="s">
        <v>189</v>
      </c>
      <c r="C445" s="125">
        <v>100</v>
      </c>
      <c r="D445" s="125">
        <v>7.4</v>
      </c>
      <c r="E445" s="125">
        <v>45.2</v>
      </c>
      <c r="F445" s="125">
        <v>23.3</v>
      </c>
    </row>
    <row r="446" spans="1:6" ht="13.5" thickBot="1">
      <c r="A446" s="127"/>
      <c r="B446" s="124" t="s">
        <v>223</v>
      </c>
      <c r="C446" s="125">
        <v>100</v>
      </c>
      <c r="D446" s="125">
        <v>15</v>
      </c>
      <c r="E446" s="125">
        <v>3</v>
      </c>
      <c r="F446" s="125">
        <v>6</v>
      </c>
    </row>
    <row r="447" spans="1:6" ht="13.5" thickBot="1">
      <c r="A447" s="127"/>
      <c r="B447" s="124" t="s">
        <v>226</v>
      </c>
      <c r="C447" s="125">
        <v>100</v>
      </c>
      <c r="D447" s="125">
        <v>16</v>
      </c>
      <c r="E447" s="125">
        <v>4</v>
      </c>
      <c r="F447" s="125">
        <v>8</v>
      </c>
    </row>
    <row r="448" spans="1:6" ht="13.5" thickBot="1">
      <c r="A448" s="127"/>
      <c r="B448" s="127" t="s">
        <v>426</v>
      </c>
      <c r="C448" s="125">
        <v>100</v>
      </c>
      <c r="D448" s="129">
        <v>5.6</v>
      </c>
      <c r="E448" s="129">
        <v>59</v>
      </c>
      <c r="F448" s="129">
        <v>31</v>
      </c>
    </row>
    <row r="449" spans="1:6" ht="13.5" thickBot="1">
      <c r="A449" s="127"/>
      <c r="B449" s="127" t="s">
        <v>421</v>
      </c>
      <c r="C449" s="125">
        <v>100</v>
      </c>
      <c r="D449" s="129">
        <v>5.3</v>
      </c>
      <c r="E449" s="129">
        <v>63</v>
      </c>
      <c r="F449" s="129">
        <v>26</v>
      </c>
    </row>
    <row r="450" spans="1:6" ht="13.5" thickBot="1">
      <c r="A450" s="127"/>
      <c r="B450" s="127" t="s">
        <v>337</v>
      </c>
      <c r="C450" s="125">
        <v>100</v>
      </c>
      <c r="D450" s="129">
        <v>16</v>
      </c>
      <c r="E450" s="129">
        <v>2</v>
      </c>
      <c r="F450" s="129">
        <v>1</v>
      </c>
    </row>
    <row r="451" spans="1:6" ht="13.5" thickBot="1">
      <c r="A451" s="127"/>
      <c r="B451" s="127" t="s">
        <v>417</v>
      </c>
      <c r="C451" s="125">
        <v>100</v>
      </c>
      <c r="D451" s="129">
        <v>10</v>
      </c>
      <c r="E451" s="129">
        <v>55</v>
      </c>
      <c r="F451" s="129">
        <v>25</v>
      </c>
    </row>
    <row r="452" spans="1:6" ht="13.5" thickBot="1">
      <c r="A452" s="127"/>
      <c r="B452" s="127" t="s">
        <v>502</v>
      </c>
      <c r="C452" s="125">
        <v>100</v>
      </c>
      <c r="D452" s="129">
        <v>0</v>
      </c>
      <c r="E452" s="129">
        <v>0</v>
      </c>
      <c r="F452" s="129">
        <v>0</v>
      </c>
    </row>
    <row r="453" spans="1:6" ht="13.5" thickBot="1">
      <c r="A453" s="127"/>
      <c r="B453" s="127" t="s">
        <v>439</v>
      </c>
      <c r="C453" s="125">
        <v>100</v>
      </c>
      <c r="D453" s="129">
        <v>0</v>
      </c>
      <c r="E453" s="129">
        <v>9.9</v>
      </c>
      <c r="F453" s="129">
        <v>0</v>
      </c>
    </row>
    <row r="454" spans="1:6" ht="13.5" thickBot="1">
      <c r="A454" s="127"/>
      <c r="B454" s="127" t="s">
        <v>448</v>
      </c>
      <c r="C454" s="125">
        <v>100</v>
      </c>
      <c r="D454" s="129">
        <v>3.6</v>
      </c>
      <c r="E454" s="129">
        <v>10</v>
      </c>
      <c r="F454" s="129">
        <v>2.1</v>
      </c>
    </row>
    <row r="455" spans="1:6" ht="13.5" thickBot="1">
      <c r="A455" s="127"/>
      <c r="B455" s="124" t="s">
        <v>141</v>
      </c>
      <c r="C455" s="125">
        <v>100</v>
      </c>
      <c r="D455" s="125">
        <v>35.799999999999997</v>
      </c>
      <c r="E455" s="125">
        <v>34</v>
      </c>
      <c r="F455" s="125">
        <v>18.399999999999999</v>
      </c>
    </row>
    <row r="456" spans="1:6" ht="13.5" thickBot="1">
      <c r="A456" s="127"/>
      <c r="B456" s="127" t="s">
        <v>388</v>
      </c>
      <c r="C456" s="125">
        <v>100</v>
      </c>
      <c r="D456" s="129">
        <v>19.899999999999999</v>
      </c>
      <c r="E456" s="129">
        <v>17.100000000000001</v>
      </c>
      <c r="F456" s="129">
        <v>56.4</v>
      </c>
    </row>
    <row r="457" spans="1:6" ht="13.5" thickBot="1">
      <c r="A457" s="127"/>
      <c r="B457" s="124" t="s">
        <v>201</v>
      </c>
      <c r="C457" s="125">
        <v>100</v>
      </c>
      <c r="D457" s="125">
        <v>0</v>
      </c>
      <c r="E457" s="125">
        <v>0</v>
      </c>
      <c r="F457" s="125">
        <v>100</v>
      </c>
    </row>
    <row r="458" spans="1:6" ht="13.5" thickBot="1">
      <c r="A458" s="134"/>
      <c r="B458" s="136" t="s">
        <v>311</v>
      </c>
      <c r="C458" s="125">
        <v>100</v>
      </c>
      <c r="D458" s="137">
        <v>6</v>
      </c>
      <c r="E458" s="137">
        <v>7.5</v>
      </c>
      <c r="F458" s="137">
        <v>12</v>
      </c>
    </row>
    <row r="459" spans="1:6" ht="13.5" thickBot="1">
      <c r="A459" s="134"/>
      <c r="B459" s="134" t="s">
        <v>330</v>
      </c>
      <c r="C459" s="125">
        <v>100</v>
      </c>
      <c r="D459" s="135">
        <v>9</v>
      </c>
      <c r="E459" s="135">
        <v>74</v>
      </c>
      <c r="F459" s="135">
        <v>1.5</v>
      </c>
    </row>
    <row r="460" spans="1:6" ht="13.5" thickBot="1">
      <c r="A460" s="134"/>
      <c r="B460" s="134" t="s">
        <v>325</v>
      </c>
      <c r="C460" s="125">
        <v>100</v>
      </c>
      <c r="D460" s="135">
        <v>14</v>
      </c>
      <c r="E460" s="135">
        <v>2</v>
      </c>
      <c r="F460" s="135">
        <v>43</v>
      </c>
    </row>
    <row r="461" spans="1:6" ht="13.5" hidden="1" thickBot="1">
      <c r="A461" s="134"/>
      <c r="B461" s="134" t="s">
        <v>441</v>
      </c>
      <c r="C461" s="125">
        <v>100</v>
      </c>
      <c r="D461" s="135">
        <v>0.9</v>
      </c>
      <c r="E461" s="135">
        <v>9.3000000000000007</v>
      </c>
      <c r="F461" s="135">
        <v>0.1</v>
      </c>
    </row>
    <row r="462" spans="1:6" ht="13.5" thickBot="1">
      <c r="A462" s="134"/>
      <c r="B462" s="136" t="s">
        <v>113</v>
      </c>
      <c r="C462" s="125">
        <v>100</v>
      </c>
      <c r="D462" s="137">
        <v>2.6</v>
      </c>
      <c r="E462" s="137">
        <v>3.4</v>
      </c>
      <c r="F462" s="137">
        <v>0.6</v>
      </c>
    </row>
    <row r="463" spans="1:6" ht="13.5" thickBot="1">
      <c r="A463" s="134"/>
      <c r="B463" s="136" t="s">
        <v>106</v>
      </c>
      <c r="C463" s="125">
        <v>100</v>
      </c>
      <c r="D463" s="137">
        <v>2.1</v>
      </c>
      <c r="E463" s="137">
        <v>2.9</v>
      </c>
      <c r="F463" s="137">
        <v>0.5</v>
      </c>
    </row>
    <row r="464" spans="1:6" ht="13.5" thickBot="1">
      <c r="A464" s="134"/>
      <c r="B464" s="134" t="s">
        <v>596</v>
      </c>
      <c r="C464" s="128">
        <v>100</v>
      </c>
      <c r="D464" s="135">
        <v>20</v>
      </c>
      <c r="E464" s="135">
        <v>200</v>
      </c>
      <c r="F464" s="135">
        <v>50</v>
      </c>
    </row>
    <row r="465" spans="1:6" ht="13.5" thickBot="1">
      <c r="A465" s="134"/>
      <c r="B465" s="136" t="s">
        <v>100</v>
      </c>
      <c r="C465" s="125">
        <v>100</v>
      </c>
      <c r="D465" s="137">
        <v>1.4</v>
      </c>
      <c r="E465" s="137">
        <v>2.7</v>
      </c>
      <c r="F465" s="137">
        <v>0.2</v>
      </c>
    </row>
    <row r="466" spans="1:6" ht="13.5" thickBot="1">
      <c r="A466" s="134"/>
      <c r="B466" s="136" t="s">
        <v>186</v>
      </c>
      <c r="C466" s="125">
        <v>100</v>
      </c>
      <c r="D466" s="137">
        <v>0</v>
      </c>
      <c r="E466" s="137">
        <v>99.9</v>
      </c>
      <c r="F466" s="137">
        <v>0</v>
      </c>
    </row>
    <row r="467" spans="1:6" ht="13.5" thickBot="1">
      <c r="A467" s="134"/>
      <c r="B467" s="136" t="s">
        <v>200</v>
      </c>
      <c r="C467" s="125">
        <v>100</v>
      </c>
      <c r="D467" s="137">
        <v>0</v>
      </c>
      <c r="E467" s="137">
        <v>0</v>
      </c>
      <c r="F467" s="137">
        <v>99</v>
      </c>
    </row>
    <row r="468" spans="1:6" ht="13.5" thickBot="1">
      <c r="A468" s="134"/>
      <c r="B468" s="136" t="s">
        <v>256</v>
      </c>
      <c r="C468" s="125">
        <v>100</v>
      </c>
      <c r="D468" s="137">
        <v>22.2</v>
      </c>
      <c r="E468" s="137">
        <v>0</v>
      </c>
      <c r="F468" s="137">
        <v>1.9</v>
      </c>
    </row>
    <row r="469" spans="1:6" ht="13.5" thickBot="1">
      <c r="A469" s="134"/>
      <c r="B469" s="136" t="s">
        <v>259</v>
      </c>
      <c r="C469" s="125">
        <v>100</v>
      </c>
      <c r="D469" s="137">
        <v>17</v>
      </c>
      <c r="E469" s="137">
        <v>0.4</v>
      </c>
      <c r="F469" s="137">
        <v>4.3</v>
      </c>
    </row>
    <row r="470" spans="1:6" ht="13.5" thickBot="1">
      <c r="A470" s="134"/>
      <c r="B470" s="136" t="s">
        <v>290</v>
      </c>
      <c r="C470" s="125">
        <v>100</v>
      </c>
      <c r="D470" s="137">
        <v>26.5</v>
      </c>
      <c r="E470" s="137">
        <v>0</v>
      </c>
      <c r="F470" s="137">
        <v>22.5</v>
      </c>
    </row>
    <row r="471" spans="1:6" ht="13.5" thickBot="1">
      <c r="A471" s="134"/>
      <c r="B471" s="136" t="s">
        <v>270</v>
      </c>
      <c r="C471" s="125">
        <v>100</v>
      </c>
      <c r="D471" s="137">
        <v>22</v>
      </c>
      <c r="E471" s="137">
        <v>0</v>
      </c>
      <c r="F471" s="137">
        <v>4.5</v>
      </c>
    </row>
    <row r="472" spans="1:6" ht="13.5" thickBot="1">
      <c r="A472" s="134"/>
      <c r="B472" s="136" t="s">
        <v>264</v>
      </c>
      <c r="C472" s="125">
        <v>100</v>
      </c>
      <c r="D472" s="137">
        <v>21.2</v>
      </c>
      <c r="E472" s="137">
        <v>0</v>
      </c>
      <c r="F472" s="137">
        <v>3.7</v>
      </c>
    </row>
    <row r="473" spans="1:6" ht="13.5" thickBot="1">
      <c r="A473" s="134"/>
      <c r="B473" s="134" t="s">
        <v>597</v>
      </c>
      <c r="C473" s="128">
        <v>100</v>
      </c>
      <c r="D473" s="135">
        <v>0</v>
      </c>
      <c r="E473" s="135">
        <v>0</v>
      </c>
      <c r="F473" s="135">
        <v>0</v>
      </c>
    </row>
    <row r="474" spans="1:6" ht="13.5" thickBot="1">
      <c r="A474" s="134"/>
      <c r="B474" s="136" t="s">
        <v>213</v>
      </c>
      <c r="C474" s="125">
        <v>100</v>
      </c>
      <c r="D474" s="137">
        <v>3.5</v>
      </c>
      <c r="E474" s="137">
        <v>4.8</v>
      </c>
      <c r="F474" s="137">
        <v>3.6</v>
      </c>
    </row>
    <row r="475" spans="1:6" ht="13.5" thickBot="1">
      <c r="A475" s="134"/>
      <c r="B475" s="134" t="s">
        <v>340</v>
      </c>
      <c r="C475" s="125">
        <v>100</v>
      </c>
      <c r="D475" s="135">
        <v>18.7</v>
      </c>
      <c r="E475" s="135">
        <v>0</v>
      </c>
      <c r="F475" s="135">
        <v>1.1000000000000001</v>
      </c>
    </row>
    <row r="476" spans="1:6" ht="13.5" thickBot="1">
      <c r="A476" s="134"/>
      <c r="B476" s="136" t="s">
        <v>135</v>
      </c>
      <c r="C476" s="125">
        <v>100</v>
      </c>
      <c r="D476" s="137">
        <v>7.9</v>
      </c>
      <c r="E476" s="137">
        <v>54.8</v>
      </c>
      <c r="F476" s="137">
        <v>0.5</v>
      </c>
    </row>
    <row r="477" spans="1:6" ht="13.5" thickBot="1">
      <c r="A477" s="134"/>
      <c r="B477" s="134" t="s">
        <v>433</v>
      </c>
      <c r="C477" s="125">
        <v>100</v>
      </c>
      <c r="D477" s="135">
        <v>0.1</v>
      </c>
      <c r="E477" s="135">
        <v>0</v>
      </c>
      <c r="F477" s="135">
        <v>0</v>
      </c>
    </row>
    <row r="478" spans="1:6" ht="13.5" thickBot="1">
      <c r="A478" s="134"/>
      <c r="B478" s="136" t="s">
        <v>110</v>
      </c>
      <c r="C478" s="125">
        <v>100</v>
      </c>
      <c r="D478" s="137">
        <v>0.7</v>
      </c>
      <c r="E478" s="137">
        <v>5.7</v>
      </c>
      <c r="F478" s="137">
        <v>0.3</v>
      </c>
    </row>
    <row r="479" spans="1:6" ht="13.5" thickBot="1">
      <c r="A479" s="134"/>
      <c r="B479" s="134" t="s">
        <v>369</v>
      </c>
      <c r="C479" s="128">
        <v>1</v>
      </c>
      <c r="D479" s="135">
        <v>0.7</v>
      </c>
      <c r="E479" s="135">
        <v>5.7</v>
      </c>
      <c r="F479" s="135">
        <v>0.3</v>
      </c>
    </row>
    <row r="480" spans="1:6" ht="13.5" thickBot="1">
      <c r="A480" s="134"/>
      <c r="B480" s="136" t="s">
        <v>138</v>
      </c>
      <c r="C480" s="137">
        <v>100</v>
      </c>
      <c r="D480" s="137">
        <v>1</v>
      </c>
      <c r="E480" s="137">
        <v>5.5</v>
      </c>
      <c r="F480" s="137">
        <v>0</v>
      </c>
    </row>
    <row r="481" spans="1:6" ht="13.5" thickBot="1">
      <c r="A481" s="134"/>
      <c r="B481" s="134" t="s">
        <v>418</v>
      </c>
      <c r="C481" s="137">
        <v>100</v>
      </c>
      <c r="D481" s="135">
        <v>3</v>
      </c>
      <c r="E481" s="135">
        <v>73</v>
      </c>
      <c r="F481" s="135">
        <v>13.8</v>
      </c>
    </row>
    <row r="482" spans="1:6" ht="13.5" thickBot="1">
      <c r="A482" s="134"/>
      <c r="B482" s="134" t="s">
        <v>33</v>
      </c>
      <c r="C482" s="137">
        <v>100</v>
      </c>
      <c r="D482" s="135">
        <v>18.899999999999999</v>
      </c>
      <c r="E482" s="135">
        <v>0</v>
      </c>
      <c r="F482" s="135">
        <v>0.6</v>
      </c>
    </row>
    <row r="483" spans="1:6" ht="13.5" thickBot="1">
      <c r="A483" s="134"/>
      <c r="B483" s="134" t="s">
        <v>349</v>
      </c>
      <c r="C483" s="137">
        <v>100</v>
      </c>
      <c r="D483" s="135">
        <v>13.7</v>
      </c>
      <c r="E483" s="135">
        <v>2.7</v>
      </c>
      <c r="F483" s="135">
        <v>3.7</v>
      </c>
    </row>
    <row r="484" spans="1:6" ht="13.5" thickBot="1">
      <c r="A484" s="134"/>
      <c r="B484" s="136" t="s">
        <v>155</v>
      </c>
      <c r="C484" s="137">
        <v>100</v>
      </c>
      <c r="D484" s="137">
        <v>10</v>
      </c>
      <c r="E484" s="137">
        <v>40</v>
      </c>
      <c r="F484" s="137">
        <v>6</v>
      </c>
    </row>
    <row r="485" spans="1:6" ht="13.5" thickBot="1">
      <c r="A485" s="134"/>
      <c r="B485" s="136" t="s">
        <v>319</v>
      </c>
      <c r="C485" s="137">
        <v>100</v>
      </c>
      <c r="D485" s="137">
        <v>24.9</v>
      </c>
      <c r="E485" s="137">
        <v>0</v>
      </c>
      <c r="F485" s="137">
        <v>10.4</v>
      </c>
    </row>
    <row r="486" spans="1:6" ht="13.5" thickBot="1">
      <c r="A486" s="134"/>
      <c r="B486" s="136" t="s">
        <v>299</v>
      </c>
      <c r="C486" s="137">
        <v>100</v>
      </c>
      <c r="D486" s="137">
        <v>17.2</v>
      </c>
      <c r="E486" s="137">
        <v>0.5</v>
      </c>
      <c r="F486" s="137">
        <v>2.9</v>
      </c>
    </row>
    <row r="487" spans="1:6" ht="13.5" thickBot="1">
      <c r="A487" s="134"/>
      <c r="B487" s="136" t="s">
        <v>304</v>
      </c>
      <c r="C487" s="137">
        <v>100</v>
      </c>
      <c r="D487" s="137">
        <v>25.2</v>
      </c>
      <c r="E487" s="137">
        <v>0</v>
      </c>
      <c r="F487" s="137">
        <v>1</v>
      </c>
    </row>
    <row r="488" spans="1:6" ht="13.5" thickBot="1">
      <c r="A488" s="134"/>
      <c r="B488" s="136" t="s">
        <v>315</v>
      </c>
      <c r="C488" s="137">
        <v>100</v>
      </c>
      <c r="D488" s="137">
        <v>11</v>
      </c>
      <c r="E488" s="137">
        <v>5</v>
      </c>
      <c r="F488" s="137">
        <v>13</v>
      </c>
    </row>
    <row r="489" spans="1:6" ht="13.5" thickBot="1">
      <c r="A489" s="134"/>
      <c r="B489" s="136" t="s">
        <v>178</v>
      </c>
      <c r="C489" s="137">
        <v>100</v>
      </c>
      <c r="D489" s="137">
        <v>6</v>
      </c>
      <c r="E489" s="137">
        <v>38</v>
      </c>
      <c r="F489" s="137">
        <v>22</v>
      </c>
    </row>
    <row r="490" spans="1:6" ht="13.5" thickBot="1">
      <c r="A490" s="134"/>
      <c r="B490" s="134" t="s">
        <v>598</v>
      </c>
      <c r="C490" s="138">
        <v>100</v>
      </c>
      <c r="D490" s="135">
        <v>0</v>
      </c>
      <c r="E490" s="135">
        <v>0</v>
      </c>
      <c r="F490" s="135">
        <v>100</v>
      </c>
    </row>
    <row r="491" spans="1:6" ht="13.5" thickBot="1">
      <c r="A491" s="134"/>
      <c r="B491" s="134" t="s">
        <v>390</v>
      </c>
      <c r="C491" s="137">
        <v>100</v>
      </c>
      <c r="D491" s="135">
        <v>14.3</v>
      </c>
      <c r="E491" s="135">
        <v>16.899999999999999</v>
      </c>
      <c r="F491" s="135">
        <v>64.3</v>
      </c>
    </row>
    <row r="492" spans="1:6" ht="13.5" thickBot="1">
      <c r="A492" s="134"/>
      <c r="B492" s="134" t="s">
        <v>428</v>
      </c>
      <c r="C492" s="137">
        <v>100</v>
      </c>
      <c r="D492" s="135">
        <v>4.3</v>
      </c>
      <c r="E492" s="135">
        <v>59.9</v>
      </c>
      <c r="F492" s="135">
        <v>33.9</v>
      </c>
    </row>
    <row r="493" spans="1:6" ht="13.5" thickBot="1">
      <c r="A493" s="134"/>
      <c r="B493" s="134" t="s">
        <v>361</v>
      </c>
      <c r="C493" s="137">
        <v>100</v>
      </c>
      <c r="D493" s="135">
        <v>0.2</v>
      </c>
      <c r="E493" s="135">
        <v>2</v>
      </c>
      <c r="F493" s="135">
        <v>7.4</v>
      </c>
    </row>
    <row r="494" spans="1:6" ht="13.5" thickBot="1">
      <c r="A494" s="134"/>
      <c r="B494" s="134" t="s">
        <v>436</v>
      </c>
      <c r="C494" s="137">
        <v>100</v>
      </c>
      <c r="D494" s="135">
        <v>0.2</v>
      </c>
      <c r="E494" s="135">
        <v>4</v>
      </c>
      <c r="F494" s="135">
        <v>0</v>
      </c>
    </row>
    <row r="495" spans="1:6" ht="13.5" thickBot="1">
      <c r="A495" s="134"/>
      <c r="B495" s="136" t="s">
        <v>203</v>
      </c>
      <c r="C495" s="137">
        <v>100</v>
      </c>
      <c r="D495" s="137">
        <v>0</v>
      </c>
      <c r="E495" s="137">
        <v>0</v>
      </c>
      <c r="F495" s="137">
        <v>100</v>
      </c>
    </row>
    <row r="496" spans="1:6" ht="13.5" thickBot="1">
      <c r="A496" s="134"/>
      <c r="B496" s="134" t="s">
        <v>408</v>
      </c>
      <c r="C496" s="137">
        <v>100</v>
      </c>
      <c r="D496" s="135">
        <v>6.6</v>
      </c>
      <c r="E496" s="135">
        <v>78.599999999999994</v>
      </c>
      <c r="F496" s="135">
        <v>0.9</v>
      </c>
    </row>
    <row r="497" spans="1:6" ht="13.5" thickBot="1">
      <c r="A497" s="134"/>
      <c r="B497" s="127" t="s">
        <v>454</v>
      </c>
      <c r="C497" s="125">
        <v>100</v>
      </c>
      <c r="D497" s="129">
        <v>0</v>
      </c>
      <c r="E497" s="129">
        <v>0</v>
      </c>
      <c r="F497" s="129">
        <v>26.6</v>
      </c>
    </row>
    <row r="498" spans="1:6" ht="13.5" thickBot="1">
      <c r="A498" s="134"/>
      <c r="B498" s="134" t="s">
        <v>453</v>
      </c>
      <c r="C498" s="137">
        <v>100</v>
      </c>
      <c r="D498" s="135">
        <v>0</v>
      </c>
      <c r="E498" s="135">
        <v>0.1</v>
      </c>
      <c r="F498" s="135">
        <v>28.7</v>
      </c>
    </row>
    <row r="499" spans="1:6" ht="13.5" thickBot="1">
      <c r="A499" s="134"/>
      <c r="B499" s="136" t="s">
        <v>191</v>
      </c>
      <c r="C499" s="137">
        <v>100</v>
      </c>
      <c r="D499" s="137">
        <v>4.5</v>
      </c>
      <c r="E499" s="137">
        <v>45</v>
      </c>
      <c r="F499" s="137">
        <v>27</v>
      </c>
    </row>
    <row r="500" spans="1:6" ht="13.5" thickBot="1">
      <c r="A500" s="134"/>
      <c r="B500" s="134" t="s">
        <v>208</v>
      </c>
      <c r="C500" s="137">
        <v>100</v>
      </c>
      <c r="D500" s="137">
        <v>6.3</v>
      </c>
      <c r="E500" s="137">
        <v>4.4000000000000004</v>
      </c>
      <c r="F500" s="137">
        <v>1.8</v>
      </c>
    </row>
    <row r="501" spans="1:6" ht="13.5" thickBot="1">
      <c r="A501" s="134"/>
      <c r="B501" s="136" t="s">
        <v>216</v>
      </c>
      <c r="C501" s="137">
        <v>100</v>
      </c>
      <c r="D501" s="137">
        <v>6.2</v>
      </c>
      <c r="E501" s="137">
        <v>4.4000000000000004</v>
      </c>
      <c r="F501" s="137">
        <v>3.4</v>
      </c>
    </row>
    <row r="502" spans="1:6" ht="13.5" thickBot="1">
      <c r="A502" s="134"/>
      <c r="B502" s="136" t="s">
        <v>627</v>
      </c>
      <c r="C502" s="137">
        <v>100</v>
      </c>
      <c r="D502" s="137">
        <v>4</v>
      </c>
      <c r="E502" s="137">
        <v>5.5</v>
      </c>
      <c r="F502" s="137">
        <v>0.1</v>
      </c>
    </row>
    <row r="503" spans="1:6" ht="13.5" thickBot="1">
      <c r="A503" s="134"/>
      <c r="B503" s="136" t="s">
        <v>218</v>
      </c>
      <c r="C503" s="137">
        <v>100</v>
      </c>
      <c r="D503" s="137">
        <v>3.7</v>
      </c>
      <c r="E503" s="137">
        <v>12.9</v>
      </c>
      <c r="F503" s="137">
        <v>1.3</v>
      </c>
    </row>
    <row r="504" spans="1:6" ht="13.5" thickBot="1">
      <c r="A504" s="134"/>
      <c r="B504" s="136" t="s">
        <v>209</v>
      </c>
      <c r="C504" s="137">
        <v>100</v>
      </c>
      <c r="D504" s="137">
        <v>3.8</v>
      </c>
      <c r="E504" s="137">
        <v>3.8</v>
      </c>
      <c r="F504" s="137">
        <v>3.5</v>
      </c>
    </row>
    <row r="505" spans="1:6" ht="13.5" thickBot="1">
      <c r="A505" s="134"/>
      <c r="B505" s="136" t="s">
        <v>85</v>
      </c>
      <c r="C505" s="137">
        <v>100</v>
      </c>
      <c r="D505" s="125">
        <v>0.3</v>
      </c>
      <c r="E505" s="125">
        <v>13.4</v>
      </c>
      <c r="F505" s="125">
        <v>0.3</v>
      </c>
    </row>
    <row r="506" spans="1:6" ht="13.5" thickBot="1">
      <c r="A506" s="134"/>
      <c r="B506" s="124" t="s">
        <v>370</v>
      </c>
      <c r="C506" s="144">
        <v>1</v>
      </c>
      <c r="D506" s="125">
        <v>0.5</v>
      </c>
      <c r="E506" s="125">
        <v>20</v>
      </c>
      <c r="F506" s="125">
        <v>0.5</v>
      </c>
    </row>
    <row r="507" spans="1:6" ht="13.5" thickBot="1">
      <c r="A507" s="134"/>
      <c r="B507" s="124" t="s">
        <v>96</v>
      </c>
      <c r="C507" s="125">
        <v>100</v>
      </c>
      <c r="D507" s="125">
        <v>1.4</v>
      </c>
      <c r="E507" s="125">
        <v>92.1</v>
      </c>
      <c r="F507" s="125">
        <v>2</v>
      </c>
    </row>
    <row r="508" spans="1:6" ht="13.5" thickBot="1">
      <c r="A508" s="134"/>
      <c r="B508" s="127" t="s">
        <v>402</v>
      </c>
      <c r="C508" s="125">
        <v>100</v>
      </c>
      <c r="D508" s="129">
        <v>7</v>
      </c>
      <c r="E508" s="129">
        <v>30</v>
      </c>
      <c r="F508" s="129">
        <v>18</v>
      </c>
    </row>
    <row r="509" spans="1:6" ht="13.5" thickBot="1">
      <c r="A509" s="134"/>
      <c r="B509" s="124" t="s">
        <v>628</v>
      </c>
      <c r="C509" s="125">
        <v>1</v>
      </c>
      <c r="D509" s="125">
        <v>7</v>
      </c>
      <c r="E509" s="125">
        <v>0.7</v>
      </c>
      <c r="F509" s="125">
        <v>6.3</v>
      </c>
    </row>
    <row r="510" spans="1:6" ht="13.5" thickBot="1">
      <c r="A510" s="134"/>
      <c r="B510" s="136" t="s">
        <v>292</v>
      </c>
      <c r="C510" s="137">
        <v>100</v>
      </c>
      <c r="D510" s="137">
        <v>16.8</v>
      </c>
      <c r="E510" s="137">
        <v>1.7</v>
      </c>
      <c r="F510" s="137">
        <v>30.9</v>
      </c>
    </row>
    <row r="511" spans="1:6" ht="13.5" thickBot="1">
      <c r="A511" s="134"/>
      <c r="B511" s="127" t="s">
        <v>629</v>
      </c>
      <c r="C511" s="128">
        <v>1</v>
      </c>
      <c r="D511" s="129">
        <v>3.3</v>
      </c>
      <c r="E511" s="129">
        <v>0.3</v>
      </c>
      <c r="F511" s="129">
        <v>6.2</v>
      </c>
    </row>
    <row r="512" spans="1:6" ht="13.5" thickBot="1">
      <c r="A512" s="134"/>
      <c r="B512" s="124" t="s">
        <v>251</v>
      </c>
      <c r="C512" s="125">
        <v>100</v>
      </c>
      <c r="D512" s="125">
        <v>10</v>
      </c>
      <c r="E512" s="125">
        <v>1.2</v>
      </c>
      <c r="F512" s="125">
        <v>0</v>
      </c>
    </row>
    <row r="513" spans="1:6" ht="13.5" thickBot="1">
      <c r="A513" s="134"/>
      <c r="B513" s="127" t="s">
        <v>630</v>
      </c>
      <c r="C513" s="128">
        <v>1</v>
      </c>
      <c r="D513" s="129">
        <v>3.3</v>
      </c>
      <c r="E513" s="129">
        <v>0.3</v>
      </c>
      <c r="F513" s="129">
        <v>0</v>
      </c>
    </row>
    <row r="514" spans="1:6" ht="13.5" thickBot="1">
      <c r="A514" s="134"/>
      <c r="B514" s="127" t="s">
        <v>323</v>
      </c>
      <c r="C514" s="125">
        <v>100</v>
      </c>
      <c r="D514" s="129">
        <v>6</v>
      </c>
      <c r="E514" s="129">
        <v>3</v>
      </c>
      <c r="F514" s="129">
        <v>30</v>
      </c>
    </row>
    <row r="515" spans="1:6" ht="13.5" thickBot="1">
      <c r="A515" s="134"/>
      <c r="B515" s="127" t="s">
        <v>46</v>
      </c>
      <c r="C515" s="125">
        <v>100</v>
      </c>
      <c r="D515" s="129">
        <v>5.9</v>
      </c>
      <c r="E515" s="129">
        <v>12.6</v>
      </c>
      <c r="F515" s="129">
        <v>0.7</v>
      </c>
    </row>
    <row r="516" spans="1:6" ht="13.5" thickBot="1">
      <c r="A516" s="134"/>
      <c r="B516" s="124" t="s">
        <v>125</v>
      </c>
      <c r="C516" s="125">
        <v>100</v>
      </c>
      <c r="D516" s="125">
        <v>6.1</v>
      </c>
      <c r="E516" s="125">
        <v>12.7</v>
      </c>
      <c r="F516" s="125">
        <v>0.7</v>
      </c>
    </row>
    <row r="517" spans="1:6" ht="13.5" thickBot="1">
      <c r="A517" s="134"/>
      <c r="B517" s="127" t="s">
        <v>442</v>
      </c>
      <c r="C517" s="125">
        <v>100</v>
      </c>
      <c r="D517" s="129">
        <v>0.3</v>
      </c>
      <c r="E517" s="129">
        <v>8.6</v>
      </c>
      <c r="F517" s="129">
        <v>0</v>
      </c>
    </row>
    <row r="518" spans="1:6" ht="13.5" thickBot="1">
      <c r="A518" s="134"/>
      <c r="B518" s="127" t="s">
        <v>438</v>
      </c>
      <c r="C518" s="125">
        <v>100</v>
      </c>
      <c r="D518" s="129">
        <v>0.3</v>
      </c>
      <c r="E518" s="129">
        <v>2.7</v>
      </c>
      <c r="F518" s="129">
        <v>3</v>
      </c>
    </row>
    <row r="519" spans="1:6" ht="13.5" thickBot="1">
      <c r="A519" s="134"/>
      <c r="B519" s="127" t="s">
        <v>459</v>
      </c>
      <c r="C519" s="125">
        <v>100</v>
      </c>
      <c r="D519" s="129">
        <v>0.4</v>
      </c>
      <c r="E519" s="129">
        <v>3.2</v>
      </c>
      <c r="F519" s="129">
        <v>3.6</v>
      </c>
    </row>
    <row r="520" spans="1:6" ht="13.5" thickBot="1">
      <c r="A520" s="134"/>
      <c r="B520" s="127" t="s">
        <v>444</v>
      </c>
      <c r="C520" s="125">
        <v>100</v>
      </c>
      <c r="D520" s="129">
        <v>0.4</v>
      </c>
      <c r="E520" s="129">
        <v>4.5999999999999996</v>
      </c>
      <c r="F520" s="129">
        <v>4.8</v>
      </c>
    </row>
    <row r="521" spans="1:6" ht="13.5" thickBot="1">
      <c r="A521" s="134"/>
      <c r="B521" s="127" t="s">
        <v>437</v>
      </c>
      <c r="C521" s="125">
        <v>100</v>
      </c>
      <c r="D521" s="129">
        <v>0.2</v>
      </c>
      <c r="E521" s="129">
        <v>2.7</v>
      </c>
      <c r="F521" s="129">
        <v>1.7</v>
      </c>
    </row>
    <row r="522" spans="1:6" ht="13.5" thickBot="1">
      <c r="A522" s="134"/>
      <c r="B522" s="127" t="s">
        <v>333</v>
      </c>
      <c r="C522" s="125">
        <v>100</v>
      </c>
      <c r="D522" s="129">
        <v>7.8</v>
      </c>
      <c r="E522" s="129">
        <v>4.2</v>
      </c>
      <c r="F522" s="129">
        <v>1.5</v>
      </c>
    </row>
    <row r="523" spans="1:6" ht="13.5" thickBot="1">
      <c r="A523" s="134"/>
      <c r="B523" s="127" t="s">
        <v>358</v>
      </c>
      <c r="C523" s="125">
        <v>100</v>
      </c>
      <c r="D523" s="129">
        <v>19.100000000000001</v>
      </c>
      <c r="E523" s="129">
        <v>0</v>
      </c>
      <c r="F523" s="129">
        <v>31.5</v>
      </c>
    </row>
    <row r="524" spans="1:6" ht="13.5" thickBot="1">
      <c r="A524" s="134"/>
      <c r="B524" s="127" t="s">
        <v>357</v>
      </c>
      <c r="C524" s="125">
        <v>100</v>
      </c>
      <c r="D524" s="129">
        <v>19.399999999999999</v>
      </c>
      <c r="E524" s="129">
        <v>0</v>
      </c>
      <c r="F524" s="129">
        <v>27.8</v>
      </c>
    </row>
    <row r="525" spans="1:6" ht="13.5" thickBot="1">
      <c r="A525" s="134"/>
      <c r="B525" s="134"/>
      <c r="C525" s="138"/>
      <c r="D525" s="135"/>
      <c r="E525" s="135"/>
      <c r="F525" s="135"/>
    </row>
    <row r="526" spans="1:6" ht="13.5" thickBot="1">
      <c r="A526" s="134"/>
      <c r="B526" s="134"/>
      <c r="C526" s="138"/>
      <c r="D526" s="135"/>
      <c r="E526" s="135"/>
      <c r="F526" s="135"/>
    </row>
    <row r="527" spans="1:6" ht="13.5" thickBot="1">
      <c r="A527" s="134"/>
      <c r="B527" s="134"/>
      <c r="C527" s="138"/>
      <c r="D527" s="135"/>
      <c r="E527" s="135"/>
      <c r="F527" s="135"/>
    </row>
    <row r="528" spans="1:6" ht="13.5" thickBot="1">
      <c r="A528" s="134"/>
      <c r="B528" s="134"/>
      <c r="C528" s="138"/>
      <c r="D528" s="135"/>
      <c r="E528" s="135"/>
      <c r="F528" s="135"/>
    </row>
    <row r="529" spans="1:6" ht="13.5" thickBot="1">
      <c r="A529" s="134"/>
      <c r="B529" s="134"/>
      <c r="C529" s="138"/>
      <c r="D529" s="135"/>
      <c r="E529" s="135"/>
      <c r="F529" s="135"/>
    </row>
    <row r="530" spans="1:6" ht="13.5" thickBot="1">
      <c r="A530" s="134"/>
      <c r="B530" s="134"/>
      <c r="C530" s="138"/>
      <c r="D530" s="135"/>
      <c r="E530" s="135"/>
      <c r="F530" s="135"/>
    </row>
    <row r="531" spans="1:6" ht="13.5" thickBot="1">
      <c r="A531" s="134"/>
      <c r="B531" s="134"/>
      <c r="C531" s="138"/>
      <c r="D531" s="135"/>
      <c r="E531" s="135"/>
      <c r="F531" s="135"/>
    </row>
    <row r="532" spans="1:6" ht="13.5" thickBot="1">
      <c r="A532" s="134"/>
      <c r="B532" s="134"/>
      <c r="C532" s="138"/>
      <c r="D532" s="135"/>
      <c r="E532" s="135"/>
      <c r="F532" s="135"/>
    </row>
    <row r="533" spans="1:6" ht="13.5" thickBot="1">
      <c r="A533" s="134"/>
      <c r="B533" s="134"/>
      <c r="C533" s="138"/>
      <c r="D533" s="135"/>
      <c r="E533" s="135"/>
      <c r="F533" s="135"/>
    </row>
    <row r="534" spans="1:6" ht="13.5" thickBot="1">
      <c r="A534" s="134"/>
      <c r="B534" s="134"/>
      <c r="C534" s="138"/>
      <c r="D534" s="135"/>
      <c r="E534" s="135"/>
      <c r="F534" s="135"/>
    </row>
    <row r="535" spans="1:6" ht="13.5" thickBot="1">
      <c r="A535" s="134"/>
      <c r="B535" s="134"/>
      <c r="C535" s="138"/>
      <c r="D535" s="135"/>
      <c r="E535" s="135"/>
      <c r="F535" s="135"/>
    </row>
    <row r="536" spans="1:6" ht="13.5" thickBot="1">
      <c r="A536" s="134"/>
      <c r="B536" s="134"/>
      <c r="C536" s="138"/>
      <c r="D536" s="135"/>
      <c r="E536" s="135"/>
      <c r="F536" s="135"/>
    </row>
    <row r="537" spans="1:6" ht="13.5" thickBot="1">
      <c r="A537" s="134"/>
      <c r="B537" s="134"/>
      <c r="C537" s="138"/>
      <c r="D537" s="135"/>
      <c r="E537" s="135"/>
      <c r="F537" s="135"/>
    </row>
    <row r="538" spans="1:6" ht="13.5" thickBot="1">
      <c r="A538" s="134"/>
      <c r="B538" s="134"/>
      <c r="C538" s="138"/>
      <c r="D538" s="135"/>
      <c r="E538" s="135"/>
      <c r="F538" s="135"/>
    </row>
    <row r="539" spans="1:6" ht="13.5" thickBot="1">
      <c r="A539" s="134"/>
      <c r="B539" s="134"/>
      <c r="C539" s="138"/>
      <c r="D539" s="135"/>
      <c r="E539" s="135"/>
      <c r="F539" s="135"/>
    </row>
    <row r="540" spans="1:6" ht="13.5" thickBot="1">
      <c r="A540" s="134"/>
      <c r="B540" s="134"/>
      <c r="C540" s="138"/>
      <c r="D540" s="135"/>
      <c r="E540" s="135"/>
      <c r="F540" s="135"/>
    </row>
    <row r="541" spans="1:6" ht="13.5" thickBot="1">
      <c r="A541" s="134"/>
      <c r="B541" s="134"/>
      <c r="C541" s="138"/>
      <c r="D541" s="135"/>
      <c r="E541" s="135"/>
      <c r="F541" s="135"/>
    </row>
    <row r="542" spans="1:6" ht="13.5" thickBot="1">
      <c r="A542" s="134"/>
      <c r="B542" s="134"/>
      <c r="C542" s="138"/>
      <c r="D542" s="135"/>
      <c r="E542" s="135"/>
      <c r="F542" s="135"/>
    </row>
    <row r="543" spans="1:6" ht="13.5" thickBot="1">
      <c r="A543" s="134"/>
      <c r="B543" s="134"/>
      <c r="C543" s="138"/>
      <c r="D543" s="135"/>
      <c r="E543" s="135"/>
      <c r="F543" s="135"/>
    </row>
    <row r="544" spans="1:6" ht="13.5" thickBot="1">
      <c r="A544" s="134"/>
      <c r="B544" s="134"/>
      <c r="C544" s="138"/>
      <c r="D544" s="135"/>
      <c r="E544" s="135"/>
      <c r="F544" s="135"/>
    </row>
    <row r="545" spans="1:6" ht="13.5" thickBot="1">
      <c r="A545" s="134"/>
      <c r="B545" s="134"/>
      <c r="C545" s="138"/>
      <c r="D545" s="135"/>
      <c r="E545" s="135"/>
      <c r="F545" s="135"/>
    </row>
    <row r="546" spans="1:6" ht="13.5" thickBot="1">
      <c r="A546" s="134"/>
      <c r="B546" s="134"/>
      <c r="C546" s="138"/>
      <c r="D546" s="135"/>
      <c r="E546" s="135"/>
      <c r="F546" s="135"/>
    </row>
    <row r="547" spans="1:6" ht="13.5" thickBot="1">
      <c r="A547" s="134"/>
      <c r="B547" s="134"/>
      <c r="C547" s="138"/>
      <c r="D547" s="135"/>
      <c r="E547" s="135"/>
      <c r="F547" s="135"/>
    </row>
    <row r="548" spans="1:6" ht="13.5" thickBot="1">
      <c r="A548" s="134"/>
      <c r="B548" s="134"/>
      <c r="C548" s="138"/>
      <c r="D548" s="135"/>
      <c r="E548" s="135"/>
      <c r="F548" s="135"/>
    </row>
    <row r="549" spans="1:6" ht="13.5" thickBot="1">
      <c r="A549" s="134"/>
      <c r="B549" s="134"/>
      <c r="C549" s="138"/>
      <c r="D549" s="135"/>
      <c r="E549" s="135"/>
      <c r="F549" s="135"/>
    </row>
    <row r="550" spans="1:6" ht="13.5" thickBot="1">
      <c r="A550" s="134"/>
      <c r="B550" s="134"/>
      <c r="C550" s="138"/>
      <c r="D550" s="135"/>
      <c r="E550" s="135"/>
      <c r="F550" s="135"/>
    </row>
    <row r="551" spans="1:6" ht="13.5" thickBot="1">
      <c r="A551" s="134"/>
      <c r="B551" s="134"/>
      <c r="C551" s="138"/>
      <c r="D551" s="135"/>
      <c r="E551" s="135"/>
      <c r="F551" s="135"/>
    </row>
    <row r="552" spans="1:6" ht="13.5" thickBot="1">
      <c r="A552" s="134"/>
      <c r="B552" s="134"/>
      <c r="C552" s="138"/>
      <c r="D552" s="135"/>
      <c r="E552" s="135"/>
      <c r="F552" s="135"/>
    </row>
    <row r="553" spans="1:6" ht="13.5" thickBot="1">
      <c r="A553" s="134"/>
      <c r="B553" s="134"/>
      <c r="C553" s="138"/>
      <c r="D553" s="135"/>
      <c r="E553" s="135"/>
      <c r="F553" s="135"/>
    </row>
    <row r="554" spans="1:6" ht="13.5" thickBot="1">
      <c r="A554" s="134"/>
      <c r="B554" s="134"/>
      <c r="C554" s="138"/>
      <c r="D554" s="135"/>
      <c r="E554" s="135"/>
      <c r="F554" s="135"/>
    </row>
    <row r="555" spans="1:6" ht="13.5" thickBot="1">
      <c r="A555" s="134"/>
      <c r="B555" s="134"/>
      <c r="C555" s="138"/>
      <c r="D555" s="135"/>
      <c r="E555" s="135"/>
      <c r="F555" s="135"/>
    </row>
    <row r="556" spans="1:6" ht="13.5" thickBot="1">
      <c r="A556" s="134"/>
      <c r="B556" s="134"/>
      <c r="C556" s="138"/>
      <c r="D556" s="135"/>
      <c r="E556" s="135"/>
      <c r="F556" s="135"/>
    </row>
    <row r="557" spans="1:6" ht="13.5" thickBot="1">
      <c r="A557" s="134"/>
      <c r="B557" s="134"/>
      <c r="C557" s="138"/>
      <c r="D557" s="135"/>
      <c r="E557" s="135"/>
      <c r="F557" s="135"/>
    </row>
    <row r="558" spans="1:6" ht="13.5" thickBot="1">
      <c r="A558" s="134"/>
      <c r="B558" s="134"/>
      <c r="C558" s="138"/>
      <c r="D558" s="135"/>
      <c r="E558" s="135"/>
      <c r="F558" s="135"/>
    </row>
    <row r="559" spans="1:6" ht="13.5" thickBot="1">
      <c r="A559" s="134"/>
      <c r="B559" s="134"/>
      <c r="C559" s="138"/>
      <c r="D559" s="135"/>
      <c r="E559" s="135"/>
      <c r="F559" s="135"/>
    </row>
    <row r="560" spans="1:6" ht="13.5" thickBot="1">
      <c r="A560" s="134"/>
      <c r="B560" s="134"/>
      <c r="C560" s="138"/>
      <c r="D560" s="135"/>
      <c r="E560" s="135"/>
      <c r="F560" s="135"/>
    </row>
    <row r="561" spans="1:6" ht="13.5" thickBot="1">
      <c r="A561" s="134"/>
      <c r="B561" s="134"/>
      <c r="C561" s="138"/>
      <c r="D561" s="135"/>
      <c r="E561" s="135"/>
      <c r="F561" s="135"/>
    </row>
    <row r="562" spans="1:6" ht="13.5" thickBot="1">
      <c r="A562" s="134"/>
      <c r="B562" s="134"/>
      <c r="C562" s="138"/>
      <c r="D562" s="135"/>
      <c r="E562" s="135"/>
      <c r="F562" s="135"/>
    </row>
    <row r="563" spans="1:6" ht="13.5" thickBot="1">
      <c r="A563" s="134"/>
      <c r="B563" s="134"/>
      <c r="C563" s="138"/>
      <c r="D563" s="135"/>
      <c r="E563" s="135"/>
      <c r="F563" s="135"/>
    </row>
    <row r="564" spans="1:6" ht="13.5" thickBot="1">
      <c r="A564" s="134"/>
      <c r="B564" s="134"/>
      <c r="C564" s="138"/>
      <c r="D564" s="135"/>
      <c r="E564" s="135"/>
      <c r="F564" s="135"/>
    </row>
    <row r="565" spans="1:6" ht="13.5" thickBot="1">
      <c r="A565" s="134"/>
      <c r="B565" s="134"/>
      <c r="C565" s="138"/>
      <c r="D565" s="135"/>
      <c r="E565" s="135"/>
      <c r="F565" s="135"/>
    </row>
    <row r="566" spans="1:6" ht="13.5" thickBot="1">
      <c r="A566" s="134"/>
      <c r="B566" s="134"/>
      <c r="C566" s="138"/>
      <c r="D566" s="135"/>
      <c r="E566" s="135"/>
      <c r="F566" s="135"/>
    </row>
    <row r="567" spans="1:6" ht="13.5" thickBot="1">
      <c r="A567" s="134"/>
      <c r="B567" s="134"/>
      <c r="C567" s="138"/>
      <c r="D567" s="135"/>
      <c r="E567" s="135"/>
      <c r="F567" s="135"/>
    </row>
    <row r="568" spans="1:6" ht="13.5" thickBot="1">
      <c r="A568" s="134"/>
      <c r="B568" s="134"/>
      <c r="C568" s="138"/>
      <c r="D568" s="135"/>
      <c r="E568" s="135"/>
      <c r="F568" s="135"/>
    </row>
    <row r="569" spans="1:6" ht="13.5" thickBot="1">
      <c r="A569" s="134"/>
      <c r="B569" s="134"/>
      <c r="C569" s="138"/>
      <c r="D569" s="135"/>
      <c r="E569" s="135"/>
      <c r="F569" s="135"/>
    </row>
    <row r="570" spans="1:6" ht="13.5" thickBot="1">
      <c r="A570" s="134"/>
      <c r="B570" s="134"/>
      <c r="C570" s="138"/>
      <c r="D570" s="135"/>
      <c r="E570" s="135"/>
      <c r="F570" s="135"/>
    </row>
    <row r="571" spans="1:6" ht="13.5" thickBot="1">
      <c r="A571" s="134"/>
      <c r="B571" s="134"/>
      <c r="C571" s="138"/>
      <c r="D571" s="135"/>
      <c r="E571" s="135"/>
      <c r="F571" s="135"/>
    </row>
    <row r="572" spans="1:6" ht="13.5" thickBot="1">
      <c r="A572" s="134"/>
      <c r="B572" s="134"/>
      <c r="C572" s="138"/>
      <c r="D572" s="135"/>
      <c r="E572" s="135"/>
      <c r="F572" s="135"/>
    </row>
    <row r="573" spans="1:6" ht="13.5" thickBot="1">
      <c r="A573" s="134"/>
      <c r="B573" s="134"/>
      <c r="C573" s="138"/>
      <c r="D573" s="135"/>
      <c r="E573" s="135"/>
      <c r="F573" s="135"/>
    </row>
    <row r="574" spans="1:6" ht="13.5" thickBot="1">
      <c r="A574" s="134"/>
      <c r="B574" s="134"/>
      <c r="C574" s="138"/>
      <c r="D574" s="135"/>
      <c r="E574" s="135"/>
      <c r="F574" s="135"/>
    </row>
    <row r="575" spans="1:6" ht="13.5" thickBot="1">
      <c r="A575" s="134"/>
      <c r="B575" s="134"/>
      <c r="C575" s="138"/>
      <c r="D575" s="135"/>
      <c r="E575" s="135"/>
      <c r="F575" s="135"/>
    </row>
    <row r="576" spans="1:6" ht="13.5" thickBot="1">
      <c r="A576" s="134"/>
      <c r="B576" s="134"/>
      <c r="C576" s="138"/>
      <c r="D576" s="135"/>
      <c r="E576" s="135"/>
      <c r="F576" s="135"/>
    </row>
    <row r="577" spans="1:6" ht="13.5" thickBot="1">
      <c r="A577" s="134"/>
      <c r="B577" s="134"/>
      <c r="C577" s="138"/>
      <c r="D577" s="135"/>
      <c r="E577" s="135"/>
      <c r="F577" s="135"/>
    </row>
    <row r="578" spans="1:6" ht="13.5" thickBot="1">
      <c r="A578" s="134"/>
      <c r="B578" s="134"/>
      <c r="C578" s="138"/>
      <c r="D578" s="135"/>
      <c r="E578" s="135"/>
      <c r="F578" s="135"/>
    </row>
    <row r="579" spans="1:6" ht="13.5" thickBot="1">
      <c r="A579" s="134"/>
      <c r="B579" s="134"/>
      <c r="C579" s="138"/>
      <c r="D579" s="135"/>
      <c r="E579" s="135"/>
      <c r="F579" s="135"/>
    </row>
    <row r="580" spans="1:6" ht="13.5" thickBot="1">
      <c r="A580" s="134"/>
      <c r="B580" s="134"/>
      <c r="C580" s="138"/>
      <c r="D580" s="135"/>
      <c r="E580" s="135"/>
      <c r="F580" s="135"/>
    </row>
    <row r="581" spans="1:6" ht="13.5" thickBot="1">
      <c r="A581" s="134"/>
      <c r="B581" s="134"/>
      <c r="C581" s="138"/>
      <c r="D581" s="135"/>
      <c r="E581" s="135"/>
      <c r="F581" s="135"/>
    </row>
    <row r="582" spans="1:6" ht="13.5" thickBot="1">
      <c r="A582" s="134"/>
      <c r="B582" s="134"/>
      <c r="C582" s="138"/>
      <c r="D582" s="135"/>
      <c r="E582" s="135"/>
      <c r="F582" s="135"/>
    </row>
    <row r="583" spans="1:6" ht="13.5" thickBot="1">
      <c r="A583" s="134"/>
      <c r="B583" s="134"/>
      <c r="C583" s="138"/>
      <c r="D583" s="135"/>
      <c r="E583" s="135"/>
      <c r="F583" s="135"/>
    </row>
    <row r="584" spans="1:6" ht="13.5" thickBot="1">
      <c r="A584" s="134"/>
      <c r="B584" s="134"/>
      <c r="C584" s="138"/>
      <c r="D584" s="135"/>
      <c r="E584" s="135"/>
      <c r="F584" s="135"/>
    </row>
    <row r="585" spans="1:6" ht="13.5" thickBot="1">
      <c r="A585" s="134"/>
      <c r="B585" s="134"/>
      <c r="C585" s="138"/>
      <c r="D585" s="135"/>
      <c r="E585" s="135"/>
      <c r="F585" s="135"/>
    </row>
    <row r="586" spans="1:6" ht="13.5" thickBot="1">
      <c r="A586" s="134"/>
      <c r="B586" s="134"/>
      <c r="C586" s="138"/>
      <c r="D586" s="135"/>
      <c r="E586" s="135"/>
      <c r="F586" s="135"/>
    </row>
    <row r="587" spans="1:6" ht="13.5" thickBot="1">
      <c r="A587" s="134"/>
      <c r="B587" s="134"/>
      <c r="C587" s="138"/>
      <c r="D587" s="135"/>
      <c r="E587" s="135"/>
      <c r="F587" s="135"/>
    </row>
    <row r="588" spans="1:6" ht="13.5" thickBot="1">
      <c r="A588" s="134"/>
      <c r="B588" s="134"/>
      <c r="C588" s="138"/>
      <c r="D588" s="135"/>
      <c r="E588" s="135"/>
      <c r="F588" s="135"/>
    </row>
    <row r="589" spans="1:6" ht="13.5" thickBot="1">
      <c r="A589" s="134"/>
      <c r="B589" s="134"/>
      <c r="C589" s="138"/>
      <c r="D589" s="135"/>
      <c r="E589" s="135"/>
      <c r="F589" s="135"/>
    </row>
    <row r="590" spans="1:6" ht="13.5" thickBot="1">
      <c r="A590" s="134"/>
      <c r="B590" s="134"/>
      <c r="C590" s="138"/>
      <c r="D590" s="135"/>
      <c r="E590" s="135"/>
      <c r="F590" s="135"/>
    </row>
    <row r="591" spans="1:6" ht="13.5" thickBot="1">
      <c r="A591" s="134"/>
      <c r="B591" s="134"/>
      <c r="C591" s="138"/>
      <c r="D591" s="135"/>
      <c r="E591" s="135"/>
      <c r="F591" s="135"/>
    </row>
    <row r="592" spans="1:6" ht="13.5" thickBot="1">
      <c r="A592" s="134"/>
      <c r="B592" s="134"/>
      <c r="C592" s="138"/>
      <c r="D592" s="135"/>
      <c r="E592" s="135"/>
      <c r="F592" s="135"/>
    </row>
    <row r="593" spans="1:6" ht="13.5" thickBot="1">
      <c r="A593" s="134"/>
      <c r="B593" s="134"/>
      <c r="C593" s="138"/>
      <c r="D593" s="135"/>
      <c r="E593" s="135"/>
      <c r="F593" s="135"/>
    </row>
    <row r="594" spans="1:6" ht="13.5" thickBot="1">
      <c r="A594" s="134"/>
      <c r="B594" s="134"/>
      <c r="C594" s="138"/>
      <c r="D594" s="135"/>
      <c r="E594" s="135"/>
      <c r="F594" s="135"/>
    </row>
    <row r="595" spans="1:6" ht="13.5" thickBot="1">
      <c r="A595" s="134"/>
      <c r="B595" s="134"/>
      <c r="C595" s="138"/>
      <c r="D595" s="135"/>
      <c r="E595" s="135"/>
      <c r="F595" s="135"/>
    </row>
    <row r="596" spans="1:6" ht="13.5" thickBot="1">
      <c r="A596" s="134"/>
      <c r="B596" s="134"/>
      <c r="C596" s="138"/>
      <c r="D596" s="135"/>
      <c r="E596" s="135"/>
      <c r="F596" s="135"/>
    </row>
    <row r="597" spans="1:6" ht="13.5" thickBot="1">
      <c r="A597" s="134"/>
      <c r="B597" s="134"/>
      <c r="C597" s="138"/>
      <c r="D597" s="135"/>
      <c r="E597" s="135"/>
      <c r="F597" s="135"/>
    </row>
    <row r="598" spans="1:6" ht="13.5" thickBot="1">
      <c r="A598" s="134"/>
      <c r="B598" s="134"/>
      <c r="C598" s="138"/>
      <c r="D598" s="135"/>
      <c r="E598" s="135"/>
      <c r="F598" s="135"/>
    </row>
    <row r="599" spans="1:6" ht="13.5" thickBot="1">
      <c r="A599" s="134"/>
      <c r="B599" s="134"/>
      <c r="C599" s="138"/>
      <c r="D599" s="135"/>
      <c r="E599" s="135"/>
      <c r="F599" s="135"/>
    </row>
    <row r="600" spans="1:6" ht="13.5" thickBot="1">
      <c r="A600" s="134"/>
      <c r="B600" s="134"/>
      <c r="C600" s="138"/>
      <c r="D600" s="135"/>
      <c r="E600" s="135"/>
      <c r="F600" s="135"/>
    </row>
    <row r="601" spans="1:6" ht="13.5" thickBot="1">
      <c r="A601" s="134"/>
      <c r="B601" s="134"/>
      <c r="C601" s="138"/>
      <c r="D601" s="135"/>
      <c r="E601" s="135"/>
      <c r="F601" s="135"/>
    </row>
    <row r="602" spans="1:6" ht="13.5" thickBot="1">
      <c r="A602" s="134"/>
      <c r="B602" s="134"/>
      <c r="C602" s="138"/>
      <c r="D602" s="135"/>
      <c r="E602" s="135"/>
      <c r="F602" s="135"/>
    </row>
    <row r="603" spans="1:6" ht="13.5" thickBot="1">
      <c r="A603" s="134"/>
      <c r="B603" s="134"/>
      <c r="C603" s="138"/>
      <c r="D603" s="135"/>
      <c r="E603" s="135"/>
      <c r="F603" s="135"/>
    </row>
    <row r="604" spans="1:6" ht="13.5" thickBot="1">
      <c r="A604" s="134"/>
      <c r="B604" s="134"/>
      <c r="C604" s="138"/>
      <c r="D604" s="135"/>
      <c r="E604" s="135"/>
      <c r="F604" s="135"/>
    </row>
    <row r="605" spans="1:6" ht="13.5" thickBot="1">
      <c r="A605" s="134"/>
      <c r="B605" s="134"/>
      <c r="C605" s="138"/>
      <c r="D605" s="135"/>
      <c r="E605" s="135"/>
      <c r="F605" s="135"/>
    </row>
    <row r="606" spans="1:6" ht="13.5" thickBot="1">
      <c r="A606" s="134"/>
      <c r="B606" s="134"/>
      <c r="C606" s="138"/>
      <c r="D606" s="135"/>
      <c r="E606" s="135"/>
      <c r="F606" s="135"/>
    </row>
    <row r="607" spans="1:6" ht="13.5" thickBot="1">
      <c r="A607" s="134"/>
      <c r="B607" s="134"/>
      <c r="C607" s="138"/>
      <c r="D607" s="135"/>
      <c r="E607" s="135"/>
      <c r="F607" s="135"/>
    </row>
    <row r="608" spans="1:6" ht="13.5" thickBot="1">
      <c r="A608" s="134"/>
      <c r="B608" s="134"/>
      <c r="C608" s="138"/>
      <c r="D608" s="135"/>
      <c r="E608" s="135"/>
      <c r="F608" s="135"/>
    </row>
    <row r="609" spans="1:6">
      <c r="A609" s="134"/>
      <c r="B609" s="134"/>
      <c r="C609" s="138"/>
      <c r="D609" s="135"/>
      <c r="E609" s="135"/>
      <c r="F609" s="135"/>
    </row>
    <row r="610" spans="1:6"/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81"/>
  <sheetViews>
    <sheetView workbookViewId="0">
      <selection activeCell="E3" sqref="E3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68</v>
      </c>
      <c r="B1" s="36" t="s">
        <v>55</v>
      </c>
      <c r="C1" s="36" t="s">
        <v>66</v>
      </c>
      <c r="D1" s="36" t="s">
        <v>67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>
        <v>37077</v>
      </c>
      <c r="B3" s="14">
        <v>30.410261867218711</v>
      </c>
      <c r="C3" s="14">
        <v>59.412032155398407</v>
      </c>
      <c r="D3" s="14">
        <v>10.177705977382875</v>
      </c>
      <c r="E3" s="14">
        <v>2067.46</v>
      </c>
    </row>
    <row r="4" spans="1:7" ht="12.75" customHeight="1">
      <c r="A4" s="12">
        <v>37077</v>
      </c>
      <c r="B4" s="14">
        <v>30.410261867218711</v>
      </c>
      <c r="C4" s="14">
        <v>59.412032155398407</v>
      </c>
      <c r="D4" s="14">
        <v>10.177705977382875</v>
      </c>
      <c r="E4" s="14">
        <v>2067.46</v>
      </c>
    </row>
    <row r="5" spans="1:7" ht="12.75" customHeight="1">
      <c r="A5" s="12">
        <v>37077</v>
      </c>
      <c r="B5" s="14">
        <v>30.410261867218711</v>
      </c>
      <c r="C5" s="14">
        <v>59.412032155398407</v>
      </c>
      <c r="D5" s="14">
        <v>10.177705977382875</v>
      </c>
      <c r="E5" s="14">
        <v>2067.46</v>
      </c>
    </row>
    <row r="6" spans="1:7" ht="12.75" customHeight="1">
      <c r="A6" s="12">
        <v>37077</v>
      </c>
      <c r="B6" s="14">
        <v>30.410261867218711</v>
      </c>
      <c r="C6" s="14">
        <v>59.412032155398407</v>
      </c>
      <c r="D6" s="14">
        <v>10.177705977382875</v>
      </c>
      <c r="E6" s="14">
        <v>2067.46</v>
      </c>
    </row>
    <row r="7" spans="1:7" ht="12.75" customHeight="1">
      <c r="A7" s="12">
        <v>37077</v>
      </c>
      <c r="B7" s="14">
        <v>30.410261867218711</v>
      </c>
      <c r="C7" s="14">
        <v>59.412032155398407</v>
      </c>
      <c r="D7" s="14">
        <v>10.177705977382875</v>
      </c>
      <c r="E7" s="14">
        <v>2067.46</v>
      </c>
    </row>
    <row r="8" spans="1:7" ht="12.75" customHeight="1">
      <c r="A8" s="12">
        <v>37077</v>
      </c>
      <c r="B8" s="14">
        <v>30.410261867218711</v>
      </c>
      <c r="C8" s="14">
        <v>59.412032155398407</v>
      </c>
      <c r="D8" s="14">
        <v>10.177705977382875</v>
      </c>
      <c r="E8" s="14">
        <v>2067.46</v>
      </c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4"/>
      <c r="C28" s="14"/>
      <c r="D28" s="14"/>
      <c r="E28" s="14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3"/>
      <c r="C33" s="13"/>
      <c r="D33" s="13"/>
      <c r="E33" s="13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2"/>
      <c r="B48" s="14"/>
      <c r="C48" s="14"/>
      <c r="D48" s="14"/>
      <c r="E48" s="14"/>
    </row>
    <row r="49" spans="1:7" ht="12.75" customHeight="1">
      <c r="A49" s="12"/>
      <c r="B49" s="14"/>
      <c r="C49" s="14"/>
      <c r="D49" s="14"/>
      <c r="E49" s="14"/>
    </row>
    <row r="50" spans="1:7" ht="12.75" customHeight="1">
      <c r="A50" s="12"/>
      <c r="B50" s="14"/>
      <c r="C50" s="14"/>
      <c r="D50" s="14"/>
      <c r="E50" s="14"/>
    </row>
    <row r="51" spans="1:7" ht="12.75" customHeight="1">
      <c r="A51" s="12"/>
      <c r="B51" s="14"/>
      <c r="C51" s="14"/>
      <c r="D51" s="14"/>
      <c r="E51" s="14"/>
    </row>
    <row r="52" spans="1:7" ht="12.75" customHeight="1">
      <c r="A52" s="12"/>
      <c r="B52" s="14"/>
      <c r="C52" s="14"/>
      <c r="D52" s="14"/>
      <c r="E52" s="14"/>
    </row>
    <row r="53" spans="1:7" ht="12.75" customHeight="1">
      <c r="A53" s="15"/>
      <c r="B53" s="16"/>
      <c r="C53" s="16"/>
      <c r="D53" s="16"/>
      <c r="E53" s="16"/>
    </row>
    <row r="54" spans="1:7" ht="12.75" customHeight="1">
      <c r="A54" s="15"/>
      <c r="B54" s="17"/>
      <c r="C54" s="17"/>
      <c r="D54" s="17"/>
      <c r="E54" s="17"/>
      <c r="G54">
        <v>4</v>
      </c>
    </row>
    <row r="55" spans="1:7" ht="12.75" customHeight="1">
      <c r="A55" s="18"/>
      <c r="B55" s="19"/>
      <c r="C55" s="19"/>
      <c r="D55" s="19"/>
      <c r="E55" s="19"/>
      <c r="G55">
        <v>5</v>
      </c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18"/>
      <c r="B125" s="19"/>
      <c r="C125" s="19"/>
      <c r="D125" s="19"/>
      <c r="E125" s="19"/>
    </row>
    <row r="126" spans="1:5" ht="12.75" customHeight="1">
      <c r="A126" s="18"/>
      <c r="B126" s="19"/>
      <c r="C126" s="19"/>
      <c r="D126" s="19"/>
      <c r="E126" s="19"/>
    </row>
    <row r="127" spans="1:5" ht="12.75" customHeight="1">
      <c r="A127" s="18"/>
      <c r="B127" s="19"/>
      <c r="C127" s="19"/>
      <c r="D127" s="19"/>
      <c r="E127" s="19"/>
    </row>
    <row r="128" spans="1:5" ht="12.75" customHeight="1">
      <c r="A128" s="18"/>
      <c r="B128" s="19"/>
      <c r="C128" s="19"/>
      <c r="D128" s="19"/>
      <c r="E128" s="19"/>
    </row>
    <row r="129" spans="1:5" ht="12.75" customHeight="1">
      <c r="A129" s="18"/>
      <c r="B129" s="19"/>
      <c r="C129" s="19"/>
      <c r="D129" s="19"/>
      <c r="E129" s="19"/>
    </row>
    <row r="130" spans="1:5" ht="12.75" customHeight="1">
      <c r="A130" s="20"/>
      <c r="B130" s="21"/>
      <c r="C130" s="21"/>
      <c r="D130" s="21"/>
      <c r="E130" s="21"/>
    </row>
    <row r="131" spans="1:5" ht="12.75" customHeight="1">
      <c r="A131" s="20"/>
      <c r="B131" s="21"/>
      <c r="C131" s="21"/>
      <c r="D131" s="21"/>
      <c r="E131" s="21"/>
    </row>
    <row r="132" spans="1:5" ht="12.75" customHeight="1">
      <c r="A132" s="20"/>
      <c r="B132" s="21"/>
      <c r="C132" s="21"/>
      <c r="D132" s="21"/>
      <c r="E132" s="21"/>
    </row>
    <row r="133" spans="1:5" ht="12.75" customHeight="1">
      <c r="A133" s="20"/>
      <c r="B133" s="21"/>
      <c r="C133" s="21"/>
      <c r="D133" s="21"/>
      <c r="E133" s="21"/>
    </row>
    <row r="134" spans="1:5" ht="12.75" customHeight="1">
      <c r="A134" s="20"/>
      <c r="B134" s="21"/>
      <c r="C134" s="21"/>
      <c r="D134" s="21"/>
      <c r="E134" s="21"/>
    </row>
    <row r="135" spans="1:5" ht="12.75" customHeight="1">
      <c r="A135" s="20"/>
      <c r="B135" s="21"/>
      <c r="C135" s="21"/>
      <c r="D135" s="21"/>
      <c r="E135" s="21"/>
    </row>
    <row r="136" spans="1:5" ht="12.75" customHeight="1">
      <c r="A136" s="20"/>
      <c r="B136" s="21"/>
      <c r="C136" s="21"/>
      <c r="D136" s="21"/>
      <c r="E136" s="21"/>
    </row>
    <row r="137" spans="1:5" ht="12.75" customHeight="1">
      <c r="A137" s="20"/>
      <c r="B137" s="21"/>
      <c r="C137" s="21"/>
      <c r="D137" s="21"/>
      <c r="E137" s="21"/>
    </row>
    <row r="138" spans="1:5" ht="12.75" customHeight="1">
      <c r="A138" s="20"/>
      <c r="B138" s="21"/>
      <c r="C138" s="21"/>
      <c r="D138" s="21"/>
      <c r="E138" s="21"/>
    </row>
    <row r="139" spans="1:5" ht="12.75" customHeight="1">
      <c r="A139" s="20"/>
      <c r="B139" s="21"/>
      <c r="C139" s="21"/>
      <c r="D139" s="21"/>
      <c r="E139" s="21"/>
    </row>
    <row r="140" spans="1:5">
      <c r="A140" s="20"/>
      <c r="B140" s="21"/>
      <c r="C140" s="21"/>
      <c r="D140" s="21"/>
      <c r="E140" s="21"/>
    </row>
    <row r="141" spans="1:5">
      <c r="A141" s="22"/>
      <c r="B141" s="23"/>
      <c r="C141" s="24"/>
      <c r="D141" s="24"/>
      <c r="E141" s="25"/>
    </row>
    <row r="142" spans="1:5">
      <c r="A142" s="22"/>
      <c r="B142" s="23"/>
      <c r="C142" s="24"/>
      <c r="D142" s="24"/>
      <c r="E142" s="25"/>
    </row>
    <row r="143" spans="1:5">
      <c r="A143" s="22"/>
      <c r="B143" s="23"/>
      <c r="C143" s="24"/>
      <c r="D143" s="24"/>
      <c r="E143" s="25"/>
    </row>
    <row r="144" spans="1:5">
      <c r="A144" s="26"/>
      <c r="B144" s="27"/>
      <c r="C144" s="24"/>
      <c r="D144" s="24"/>
      <c r="E144" s="25"/>
    </row>
    <row r="145" spans="1:19">
      <c r="A145" s="28"/>
      <c r="B145" s="27"/>
      <c r="C145" s="24"/>
      <c r="D145" s="24"/>
      <c r="E145" s="25"/>
    </row>
    <row r="146" spans="1:19">
      <c r="A146" s="28"/>
      <c r="B146" s="29"/>
      <c r="C146" s="25"/>
      <c r="D146" s="25"/>
      <c r="E146" s="25"/>
      <c r="S146" s="6">
        <v>36526</v>
      </c>
    </row>
    <row r="147" spans="1:19">
      <c r="A147" s="30"/>
      <c r="B147" s="25"/>
      <c r="C147" s="25"/>
      <c r="D147" s="25"/>
      <c r="E147" s="25"/>
      <c r="S147" s="6">
        <v>36527</v>
      </c>
    </row>
    <row r="148" spans="1:19">
      <c r="A148" s="22"/>
      <c r="B148" s="25"/>
      <c r="C148" s="25"/>
      <c r="D148" s="25"/>
      <c r="E148" s="25"/>
      <c r="S148" s="6">
        <v>36528</v>
      </c>
    </row>
    <row r="149" spans="1:19">
      <c r="A149" s="22"/>
      <c r="B149" s="25"/>
      <c r="C149" s="25"/>
      <c r="D149" s="25"/>
      <c r="E149" s="25"/>
      <c r="S149" s="6">
        <v>36529</v>
      </c>
    </row>
    <row r="150" spans="1:19">
      <c r="A150" s="22"/>
      <c r="B150" s="25"/>
      <c r="C150" s="25"/>
      <c r="D150" s="25"/>
      <c r="E150" s="25"/>
      <c r="S150" s="6">
        <v>36530</v>
      </c>
    </row>
    <row r="151" spans="1:19">
      <c r="A151" s="22"/>
      <c r="B151" s="25"/>
      <c r="C151" s="25"/>
      <c r="D151" s="25"/>
      <c r="E151" s="25"/>
      <c r="S151" s="6">
        <v>36531</v>
      </c>
    </row>
    <row r="152" spans="1:19">
      <c r="A152" s="22"/>
      <c r="B152" s="25"/>
      <c r="C152" s="25"/>
      <c r="D152" s="25"/>
      <c r="E152" s="25"/>
      <c r="S152" s="6">
        <v>36532</v>
      </c>
    </row>
    <row r="153" spans="1:19">
      <c r="A153" s="22"/>
      <c r="B153" s="25"/>
      <c r="C153" s="25"/>
      <c r="D153" s="25"/>
      <c r="E153" s="25"/>
      <c r="S153" s="6">
        <v>36533</v>
      </c>
    </row>
    <row r="154" spans="1:19">
      <c r="A154" s="22"/>
      <c r="B154" s="25"/>
      <c r="C154" s="25"/>
      <c r="D154" s="25"/>
      <c r="E154" s="25"/>
      <c r="S154" s="6">
        <v>36534</v>
      </c>
    </row>
    <row r="155" spans="1:19">
      <c r="A155" s="22"/>
      <c r="B155" s="25"/>
      <c r="C155" s="25"/>
      <c r="D155" s="25"/>
      <c r="E155" s="25"/>
      <c r="S155" s="6">
        <v>36535</v>
      </c>
    </row>
    <row r="156" spans="1:19">
      <c r="A156" s="22"/>
      <c r="B156" s="25"/>
      <c r="C156" s="25"/>
      <c r="D156" s="25"/>
      <c r="E156" s="25"/>
      <c r="S156" s="6">
        <v>36536</v>
      </c>
    </row>
    <row r="157" spans="1:19">
      <c r="A157" s="22"/>
      <c r="B157" s="25"/>
      <c r="C157" s="25"/>
      <c r="D157" s="25"/>
      <c r="E157" s="25"/>
      <c r="S157" s="6">
        <v>36537</v>
      </c>
    </row>
    <row r="158" spans="1:19">
      <c r="A158" s="22"/>
      <c r="B158" s="25"/>
      <c r="C158" s="25"/>
      <c r="D158" s="25"/>
      <c r="E158" s="25"/>
      <c r="S158" s="6">
        <v>36538</v>
      </c>
    </row>
    <row r="159" spans="1:19">
      <c r="A159" s="22"/>
      <c r="B159" s="25"/>
      <c r="C159" s="25"/>
      <c r="D159" s="25"/>
      <c r="E159" s="25"/>
      <c r="S159" s="6">
        <v>36539</v>
      </c>
    </row>
    <row r="160" spans="1:19">
      <c r="A160" s="22"/>
      <c r="B160" s="25"/>
      <c r="C160" s="25"/>
      <c r="D160" s="25"/>
      <c r="E160" s="25"/>
      <c r="S160" s="6">
        <v>36540</v>
      </c>
    </row>
    <row r="161" spans="1:19">
      <c r="A161" s="22"/>
      <c r="B161" s="25"/>
      <c r="C161" s="25"/>
      <c r="D161" s="25"/>
      <c r="E161" s="25"/>
      <c r="S161" s="6">
        <v>36541</v>
      </c>
    </row>
    <row r="162" spans="1:19">
      <c r="A162" s="22"/>
      <c r="B162" s="25"/>
      <c r="C162" s="25"/>
      <c r="D162" s="25"/>
      <c r="E162" s="25"/>
      <c r="S162" s="6">
        <v>36542</v>
      </c>
    </row>
    <row r="163" spans="1:19">
      <c r="A163" s="22"/>
      <c r="B163" s="25"/>
      <c r="C163" s="25"/>
      <c r="D163" s="25"/>
      <c r="E163" s="25"/>
      <c r="S163" s="6">
        <v>36543</v>
      </c>
    </row>
    <row r="164" spans="1:19">
      <c r="A164" s="22"/>
      <c r="B164" s="25"/>
      <c r="C164" s="25"/>
      <c r="D164" s="25"/>
      <c r="E164" s="25"/>
      <c r="S164" s="6">
        <v>36544</v>
      </c>
    </row>
    <row r="165" spans="1:19">
      <c r="A165" s="22"/>
      <c r="B165" s="25"/>
      <c r="C165" s="25"/>
      <c r="D165" s="25"/>
      <c r="E165" s="25"/>
      <c r="S165" s="6">
        <v>36545</v>
      </c>
    </row>
    <row r="166" spans="1:19">
      <c r="A166" s="22"/>
      <c r="B166" s="25"/>
      <c r="C166" s="25"/>
      <c r="D166" s="25"/>
      <c r="E166" s="25"/>
      <c r="S166" s="6">
        <v>36546</v>
      </c>
    </row>
    <row r="167" spans="1:19">
      <c r="A167" s="22"/>
      <c r="B167" s="25"/>
      <c r="C167" s="25"/>
      <c r="D167" s="25"/>
      <c r="E167" s="25"/>
      <c r="S167" s="6">
        <v>36547</v>
      </c>
    </row>
    <row r="168" spans="1:19">
      <c r="A168" s="22"/>
      <c r="B168" s="25"/>
      <c r="C168" s="25"/>
      <c r="D168" s="25"/>
      <c r="E168" s="25"/>
      <c r="S168" s="6">
        <v>36548</v>
      </c>
    </row>
    <row r="169" spans="1:19">
      <c r="A169" s="22"/>
      <c r="B169" s="25"/>
      <c r="C169" s="25"/>
      <c r="D169" s="25"/>
      <c r="E169" s="25"/>
      <c r="S169" s="6">
        <v>36549</v>
      </c>
    </row>
    <row r="170" spans="1:19">
      <c r="A170" s="22"/>
      <c r="B170" s="25"/>
      <c r="C170" s="25"/>
      <c r="D170" s="25"/>
      <c r="E170" s="25"/>
      <c r="S170" s="6">
        <v>36550</v>
      </c>
    </row>
    <row r="171" spans="1:19">
      <c r="A171" s="22"/>
      <c r="B171" s="25"/>
      <c r="C171" s="25"/>
      <c r="D171" s="25"/>
      <c r="E171" s="25"/>
      <c r="S171" s="6">
        <v>36551</v>
      </c>
    </row>
    <row r="172" spans="1:19">
      <c r="A172" s="22"/>
      <c r="B172" s="25"/>
      <c r="C172" s="25"/>
      <c r="D172" s="25"/>
      <c r="E172" s="25"/>
      <c r="S172" s="6">
        <v>36552</v>
      </c>
    </row>
    <row r="173" spans="1:19">
      <c r="A173" s="22"/>
      <c r="B173" s="25"/>
      <c r="C173" s="25"/>
      <c r="D173" s="25"/>
      <c r="E173" s="25"/>
      <c r="S173" s="6">
        <v>36553</v>
      </c>
    </row>
    <row r="174" spans="1:19">
      <c r="A174" s="22"/>
      <c r="B174" s="25"/>
      <c r="C174" s="25"/>
      <c r="D174" s="25"/>
      <c r="E174" s="25"/>
      <c r="S174" s="6">
        <v>36554</v>
      </c>
    </row>
    <row r="175" spans="1:19">
      <c r="A175" s="22"/>
      <c r="B175" s="25"/>
      <c r="C175" s="25"/>
      <c r="D175" s="25"/>
      <c r="E175" s="25"/>
      <c r="S175" s="6">
        <v>36555</v>
      </c>
    </row>
    <row r="176" spans="1:19">
      <c r="A176" s="22"/>
      <c r="B176" s="25"/>
      <c r="C176" s="25"/>
      <c r="D176" s="25"/>
      <c r="E176" s="25"/>
      <c r="S176" s="6">
        <v>36556</v>
      </c>
    </row>
    <row r="177" spans="1:19">
      <c r="A177" s="22"/>
      <c r="B177" s="25"/>
      <c r="C177" s="25"/>
      <c r="D177" s="25"/>
      <c r="E177" s="25"/>
      <c r="S177" s="6">
        <v>36557</v>
      </c>
    </row>
    <row r="178" spans="1:19">
      <c r="A178" s="22"/>
      <c r="B178" s="25"/>
      <c r="C178" s="25"/>
      <c r="D178" s="25"/>
      <c r="E178" s="25"/>
      <c r="S178" s="6">
        <v>36558</v>
      </c>
    </row>
    <row r="179" spans="1:19">
      <c r="A179" s="22"/>
      <c r="B179" s="25"/>
      <c r="C179" s="25"/>
      <c r="D179" s="25"/>
      <c r="E179" s="25"/>
      <c r="S179" s="6">
        <v>36559</v>
      </c>
    </row>
    <row r="180" spans="1:19">
      <c r="A180" s="22"/>
      <c r="B180" s="25"/>
      <c r="C180" s="25"/>
      <c r="D180" s="25"/>
      <c r="E180" s="25"/>
      <c r="S180" s="6">
        <v>36560</v>
      </c>
    </row>
    <row r="181" spans="1:19">
      <c r="A181" s="22"/>
      <c r="B181" s="25"/>
      <c r="C181" s="25"/>
      <c r="D181" s="25"/>
      <c r="E181" s="25"/>
      <c r="S181" s="6">
        <v>36561</v>
      </c>
    </row>
    <row r="182" spans="1:19">
      <c r="A182" s="22"/>
      <c r="B182" s="25"/>
      <c r="C182" s="25"/>
      <c r="D182" s="25"/>
      <c r="E182" s="25"/>
      <c r="S182" s="6">
        <v>36562</v>
      </c>
    </row>
    <row r="183" spans="1:19">
      <c r="A183" s="22"/>
      <c r="B183" s="25"/>
      <c r="C183" s="25"/>
      <c r="D183" s="25"/>
      <c r="E183" s="25"/>
      <c r="S183" s="6">
        <v>36563</v>
      </c>
    </row>
    <row r="184" spans="1:19">
      <c r="A184" s="22"/>
      <c r="B184" s="25"/>
      <c r="C184" s="25"/>
      <c r="D184" s="25"/>
      <c r="E184" s="25"/>
      <c r="S184" s="6">
        <v>36564</v>
      </c>
    </row>
    <row r="185" spans="1:19">
      <c r="A185" s="22"/>
      <c r="B185" s="25"/>
      <c r="C185" s="25"/>
      <c r="D185" s="25"/>
      <c r="E185" s="25"/>
      <c r="S185" s="6">
        <v>36565</v>
      </c>
    </row>
    <row r="186" spans="1:19">
      <c r="A186" s="22"/>
      <c r="B186" s="25"/>
      <c r="C186" s="25"/>
      <c r="D186" s="25"/>
      <c r="E186" s="25"/>
      <c r="S186" s="6">
        <v>36566</v>
      </c>
    </row>
    <row r="187" spans="1:19">
      <c r="A187" s="22"/>
      <c r="B187" s="25"/>
      <c r="C187" s="25"/>
      <c r="D187" s="25"/>
      <c r="E187" s="25"/>
      <c r="S187" s="6">
        <v>36567</v>
      </c>
    </row>
    <row r="188" spans="1:19">
      <c r="A188" s="22"/>
      <c r="B188" s="25"/>
      <c r="C188" s="25"/>
      <c r="D188" s="25"/>
      <c r="E188" s="25"/>
      <c r="S188" s="6">
        <v>36568</v>
      </c>
    </row>
    <row r="189" spans="1:19">
      <c r="A189" s="22"/>
      <c r="B189" s="25"/>
      <c r="C189" s="25"/>
      <c r="D189" s="25"/>
      <c r="E189" s="25"/>
      <c r="S189" s="6">
        <v>36569</v>
      </c>
    </row>
    <row r="190" spans="1:19">
      <c r="A190" s="22"/>
      <c r="B190" s="25"/>
      <c r="C190" s="25"/>
      <c r="D190" s="25"/>
      <c r="E190" s="25"/>
      <c r="S190" s="6">
        <v>36570</v>
      </c>
    </row>
    <row r="191" spans="1:19">
      <c r="A191" s="22"/>
      <c r="B191" s="25"/>
      <c r="C191" s="25"/>
      <c r="D191" s="25"/>
      <c r="E191" s="25"/>
      <c r="S191" s="6">
        <v>36571</v>
      </c>
    </row>
    <row r="192" spans="1:19">
      <c r="A192" s="22"/>
      <c r="B192" s="25"/>
      <c r="C192" s="25"/>
      <c r="D192" s="25"/>
      <c r="E192" s="25"/>
      <c r="S192" s="6">
        <v>36572</v>
      </c>
    </row>
    <row r="193" spans="1:19">
      <c r="A193" s="22"/>
      <c r="B193" s="25"/>
      <c r="C193" s="25"/>
      <c r="D193" s="25"/>
      <c r="E193" s="25"/>
      <c r="S193" s="6">
        <v>36573</v>
      </c>
    </row>
    <row r="194" spans="1:19">
      <c r="A194" s="22"/>
      <c r="B194" s="25"/>
      <c r="C194" s="25"/>
      <c r="D194" s="25"/>
      <c r="E194" s="25"/>
      <c r="S194" s="6">
        <v>36574</v>
      </c>
    </row>
    <row r="195" spans="1:19">
      <c r="A195" s="22"/>
      <c r="B195" s="25"/>
      <c r="C195" s="25"/>
      <c r="D195" s="25"/>
      <c r="E195" s="25"/>
      <c r="S195" s="6">
        <v>36575</v>
      </c>
    </row>
    <row r="196" spans="1:19">
      <c r="A196" s="22"/>
      <c r="B196" s="25"/>
      <c r="C196" s="25"/>
      <c r="D196" s="25"/>
      <c r="E196" s="25"/>
      <c r="S196" s="6">
        <v>36576</v>
      </c>
    </row>
    <row r="197" spans="1:19">
      <c r="A197" s="22"/>
      <c r="B197" s="25"/>
      <c r="C197" s="25"/>
      <c r="D197" s="25"/>
      <c r="E197" s="25"/>
      <c r="S197" s="6">
        <v>36577</v>
      </c>
    </row>
    <row r="198" spans="1:19">
      <c r="A198" s="22"/>
      <c r="B198" s="25"/>
      <c r="C198" s="25"/>
      <c r="D198" s="25"/>
      <c r="E198" s="25"/>
      <c r="S198" s="6">
        <v>36578</v>
      </c>
    </row>
    <row r="199" spans="1:19">
      <c r="A199" s="22"/>
      <c r="B199" s="25"/>
      <c r="C199" s="25"/>
      <c r="D199" s="25"/>
      <c r="E199" s="25"/>
      <c r="S199" s="6">
        <v>36579</v>
      </c>
    </row>
    <row r="200" spans="1:19">
      <c r="A200" s="22"/>
      <c r="B200" s="25"/>
      <c r="C200" s="25"/>
      <c r="D200" s="25"/>
      <c r="E200" s="25"/>
      <c r="S200" s="6">
        <v>36580</v>
      </c>
    </row>
    <row r="201" spans="1:19">
      <c r="A201" s="22"/>
      <c r="B201" s="25"/>
      <c r="C201" s="25"/>
      <c r="D201" s="25"/>
      <c r="E201" s="25"/>
      <c r="S201" s="6">
        <v>36581</v>
      </c>
    </row>
    <row r="202" spans="1:19">
      <c r="A202" s="22"/>
      <c r="B202" s="25"/>
      <c r="C202" s="25"/>
      <c r="D202" s="25"/>
      <c r="E202" s="25"/>
      <c r="S202" s="6">
        <v>36582</v>
      </c>
    </row>
    <row r="203" spans="1:19">
      <c r="A203" s="22"/>
      <c r="B203" s="25"/>
      <c r="C203" s="25"/>
      <c r="D203" s="25"/>
      <c r="E203" s="25"/>
      <c r="S203" s="6">
        <v>36583</v>
      </c>
    </row>
    <row r="204" spans="1:19">
      <c r="A204" s="22"/>
      <c r="B204" s="25"/>
      <c r="C204" s="25"/>
      <c r="D204" s="25"/>
      <c r="E204" s="25"/>
      <c r="S204" s="6">
        <v>36584</v>
      </c>
    </row>
    <row r="205" spans="1:19">
      <c r="A205" s="22"/>
      <c r="B205" s="25"/>
      <c r="C205" s="25"/>
      <c r="D205" s="25"/>
      <c r="E205" s="25"/>
      <c r="S205" s="6">
        <v>36585</v>
      </c>
    </row>
    <row r="206" spans="1:19">
      <c r="A206" s="22"/>
      <c r="B206" s="25"/>
      <c r="C206" s="25"/>
      <c r="D206" s="25"/>
      <c r="E206" s="25"/>
      <c r="S206" s="6">
        <v>36586</v>
      </c>
    </row>
    <row r="207" spans="1:19">
      <c r="A207" s="22"/>
      <c r="B207" s="25"/>
      <c r="C207" s="25"/>
      <c r="D207" s="25"/>
      <c r="E207" s="25"/>
      <c r="S207" s="6">
        <v>36587</v>
      </c>
    </row>
    <row r="208" spans="1:19">
      <c r="A208" s="22"/>
      <c r="B208" s="25"/>
      <c r="C208" s="25"/>
      <c r="D208" s="25"/>
      <c r="E208" s="25"/>
      <c r="S208" s="6">
        <v>36588</v>
      </c>
    </row>
    <row r="209" spans="1:19">
      <c r="A209" s="22"/>
      <c r="B209" s="25"/>
      <c r="C209" s="25"/>
      <c r="D209" s="25"/>
      <c r="E209" s="25"/>
      <c r="S209" s="6">
        <v>36589</v>
      </c>
    </row>
    <row r="210" spans="1:19">
      <c r="A210" s="22"/>
      <c r="B210" s="25"/>
      <c r="C210" s="25"/>
      <c r="D210" s="25"/>
      <c r="E210" s="25"/>
      <c r="S210" s="6">
        <v>36590</v>
      </c>
    </row>
    <row r="211" spans="1:19">
      <c r="A211" s="22"/>
      <c r="B211" s="25"/>
      <c r="C211" s="25"/>
      <c r="D211" s="25"/>
      <c r="E211" s="25"/>
      <c r="S211" s="6">
        <v>36591</v>
      </c>
    </row>
    <row r="212" spans="1:19">
      <c r="A212" s="22"/>
      <c r="B212" s="25"/>
      <c r="C212" s="25"/>
      <c r="D212" s="25"/>
      <c r="E212" s="25"/>
      <c r="S212" s="6">
        <v>36592</v>
      </c>
    </row>
    <row r="213" spans="1:19">
      <c r="A213" s="22"/>
      <c r="B213" s="25"/>
      <c r="C213" s="25"/>
      <c r="D213" s="25"/>
      <c r="E213" s="25"/>
      <c r="S213" s="6">
        <v>36593</v>
      </c>
    </row>
    <row r="214" spans="1:19">
      <c r="A214" s="22"/>
      <c r="B214" s="25"/>
      <c r="C214" s="25"/>
      <c r="D214" s="25"/>
      <c r="E214" s="25"/>
      <c r="S214" s="6">
        <v>36594</v>
      </c>
    </row>
    <row r="215" spans="1:19">
      <c r="A215" s="22"/>
      <c r="B215" s="25"/>
      <c r="C215" s="25"/>
      <c r="D215" s="25"/>
      <c r="E215" s="25"/>
      <c r="S215" s="6">
        <v>36595</v>
      </c>
    </row>
    <row r="216" spans="1:19">
      <c r="A216" s="22"/>
      <c r="B216" s="25"/>
      <c r="C216" s="25"/>
      <c r="D216" s="25"/>
      <c r="E216" s="25"/>
      <c r="S216" s="6">
        <v>36596</v>
      </c>
    </row>
    <row r="217" spans="1:19">
      <c r="A217" s="22"/>
      <c r="B217" s="25"/>
      <c r="C217" s="25"/>
      <c r="D217" s="25"/>
      <c r="E217" s="25"/>
      <c r="S217" s="6">
        <v>36597</v>
      </c>
    </row>
    <row r="218" spans="1:19">
      <c r="A218" s="22"/>
      <c r="B218" s="25"/>
      <c r="C218" s="25"/>
      <c r="D218" s="25"/>
      <c r="E218" s="25"/>
      <c r="S218" s="6">
        <v>36598</v>
      </c>
    </row>
    <row r="219" spans="1:19">
      <c r="A219" s="22"/>
      <c r="B219" s="25"/>
      <c r="C219" s="25"/>
      <c r="D219" s="25"/>
      <c r="E219" s="25"/>
      <c r="S219" s="6">
        <v>36599</v>
      </c>
    </row>
    <row r="220" spans="1:19">
      <c r="A220" s="22"/>
      <c r="B220" s="25"/>
      <c r="C220" s="25"/>
      <c r="D220" s="25"/>
      <c r="E220" s="25"/>
      <c r="S220" s="6">
        <v>36600</v>
      </c>
    </row>
    <row r="221" spans="1:19">
      <c r="A221" s="22"/>
      <c r="B221" s="25"/>
      <c r="C221" s="25"/>
      <c r="D221" s="25"/>
      <c r="E221" s="25"/>
      <c r="S221" s="6">
        <v>36601</v>
      </c>
    </row>
    <row r="222" spans="1:19">
      <c r="A222" s="22"/>
      <c r="B222" s="25"/>
      <c r="C222" s="25"/>
      <c r="D222" s="25"/>
      <c r="E222" s="25"/>
      <c r="S222" s="6">
        <v>36602</v>
      </c>
    </row>
    <row r="223" spans="1:19">
      <c r="A223" s="22"/>
      <c r="B223" s="25"/>
      <c r="C223" s="25"/>
      <c r="D223" s="25"/>
      <c r="E223" s="25"/>
      <c r="S223" s="6">
        <v>36603</v>
      </c>
    </row>
    <row r="224" spans="1:19">
      <c r="A224" s="22"/>
      <c r="B224" s="25"/>
      <c r="C224" s="25"/>
      <c r="D224" s="25"/>
      <c r="E224" s="25"/>
      <c r="S224" s="6">
        <v>36604</v>
      </c>
    </row>
    <row r="225" spans="1:19">
      <c r="A225" s="22"/>
      <c r="B225" s="25"/>
      <c r="C225" s="25"/>
      <c r="D225" s="25"/>
      <c r="E225" s="25"/>
      <c r="S225" s="6">
        <v>36605</v>
      </c>
    </row>
    <row r="226" spans="1:19">
      <c r="A226" s="22"/>
      <c r="B226" s="25"/>
      <c r="C226" s="25"/>
      <c r="D226" s="25"/>
      <c r="E226" s="25"/>
      <c r="S226" s="6">
        <v>36606</v>
      </c>
    </row>
    <row r="227" spans="1:19">
      <c r="A227" s="22"/>
      <c r="B227" s="25"/>
      <c r="C227" s="25"/>
      <c r="D227" s="25"/>
      <c r="E227" s="25"/>
      <c r="S227" s="6">
        <v>36607</v>
      </c>
    </row>
    <row r="228" spans="1:19">
      <c r="A228" s="22"/>
      <c r="B228" s="25"/>
      <c r="C228" s="25"/>
      <c r="D228" s="25"/>
      <c r="E228" s="25"/>
      <c r="S228" s="6">
        <v>36608</v>
      </c>
    </row>
    <row r="229" spans="1:19">
      <c r="A229" s="22"/>
      <c r="B229" s="25"/>
      <c r="C229" s="25"/>
      <c r="D229" s="25"/>
      <c r="E229" s="25"/>
      <c r="S229" s="6">
        <v>36609</v>
      </c>
    </row>
    <row r="230" spans="1:19">
      <c r="A230" s="22"/>
      <c r="B230" s="25"/>
      <c r="C230" s="25"/>
      <c r="D230" s="25"/>
      <c r="E230" s="25"/>
      <c r="S230" s="6">
        <v>36610</v>
      </c>
    </row>
    <row r="231" spans="1:19">
      <c r="A231" s="22"/>
      <c r="B231" s="25"/>
      <c r="C231" s="25"/>
      <c r="D231" s="25"/>
      <c r="E231" s="25"/>
      <c r="S231" s="6">
        <v>36611</v>
      </c>
    </row>
    <row r="232" spans="1:19">
      <c r="A232" s="22"/>
      <c r="B232" s="25"/>
      <c r="C232" s="25"/>
      <c r="D232" s="25"/>
      <c r="E232" s="25"/>
      <c r="S232" s="6">
        <v>36612</v>
      </c>
    </row>
    <row r="233" spans="1:19">
      <c r="A233" s="22"/>
      <c r="B233" s="25"/>
      <c r="C233" s="25"/>
      <c r="D233" s="25"/>
      <c r="E233" s="25"/>
      <c r="S233" s="6">
        <v>36613</v>
      </c>
    </row>
    <row r="234" spans="1:19">
      <c r="A234" s="22"/>
      <c r="B234" s="25"/>
      <c r="C234" s="25"/>
      <c r="D234" s="25"/>
      <c r="E234" s="25"/>
      <c r="S234" s="6">
        <v>36614</v>
      </c>
    </row>
    <row r="235" spans="1:19">
      <c r="A235" s="22"/>
      <c r="B235" s="25"/>
      <c r="C235" s="25"/>
      <c r="D235" s="25"/>
      <c r="E235" s="25"/>
      <c r="S235" s="6">
        <v>36615</v>
      </c>
    </row>
    <row r="236" spans="1:19">
      <c r="A236" s="22"/>
      <c r="B236" s="25"/>
      <c r="C236" s="25"/>
      <c r="D236" s="25"/>
      <c r="E236" s="25"/>
      <c r="S236" s="6">
        <v>36616</v>
      </c>
    </row>
    <row r="237" spans="1:19">
      <c r="A237" s="22"/>
      <c r="B237" s="25"/>
      <c r="C237" s="25"/>
      <c r="D237" s="25"/>
      <c r="E237" s="25"/>
      <c r="S237" s="6">
        <v>36617</v>
      </c>
    </row>
    <row r="238" spans="1:19">
      <c r="A238" s="22"/>
      <c r="B238" s="25"/>
      <c r="C238" s="25"/>
      <c r="D238" s="25"/>
      <c r="E238" s="25"/>
      <c r="S238" s="6">
        <v>36618</v>
      </c>
    </row>
    <row r="239" spans="1:19">
      <c r="A239" s="22"/>
      <c r="B239" s="25"/>
      <c r="C239" s="25"/>
      <c r="D239" s="25"/>
      <c r="E239" s="25"/>
      <c r="S239" s="6">
        <v>36619</v>
      </c>
    </row>
    <row r="240" spans="1:19">
      <c r="A240" s="22"/>
      <c r="B240" s="25"/>
      <c r="C240" s="25"/>
      <c r="D240" s="25"/>
      <c r="E240" s="25"/>
      <c r="S240" s="6">
        <v>36620</v>
      </c>
    </row>
    <row r="241" spans="1:19">
      <c r="A241" s="22"/>
      <c r="B241" s="25"/>
      <c r="C241" s="25"/>
      <c r="D241" s="25"/>
      <c r="E241" s="25"/>
      <c r="S241" s="6">
        <v>36621</v>
      </c>
    </row>
    <row r="242" spans="1:19">
      <c r="A242" s="22"/>
      <c r="B242" s="25"/>
      <c r="C242" s="25"/>
      <c r="D242" s="25"/>
      <c r="E242" s="25"/>
      <c r="S242" s="6">
        <v>36622</v>
      </c>
    </row>
    <row r="243" spans="1:19">
      <c r="A243" s="22"/>
      <c r="B243" s="25"/>
      <c r="C243" s="25"/>
      <c r="D243" s="25"/>
      <c r="E243" s="25"/>
      <c r="S243" s="6">
        <v>36623</v>
      </c>
    </row>
    <row r="244" spans="1:19">
      <c r="A244" s="22"/>
      <c r="B244" s="25"/>
      <c r="C244" s="25"/>
      <c r="D244" s="25"/>
      <c r="E244" s="25"/>
      <c r="S244" s="6">
        <v>36624</v>
      </c>
    </row>
    <row r="245" spans="1:19">
      <c r="A245" s="22"/>
      <c r="B245" s="25"/>
      <c r="C245" s="25"/>
      <c r="D245" s="25"/>
      <c r="E245" s="25"/>
      <c r="S245" s="6">
        <v>36625</v>
      </c>
    </row>
    <row r="246" spans="1:19">
      <c r="A246" s="22"/>
      <c r="B246" s="25"/>
      <c r="C246" s="25"/>
      <c r="D246" s="25"/>
      <c r="E246" s="25"/>
      <c r="S246" s="6">
        <v>36626</v>
      </c>
    </row>
    <row r="247" spans="1:19">
      <c r="A247" s="22"/>
      <c r="B247" s="25"/>
      <c r="C247" s="25"/>
      <c r="D247" s="25"/>
      <c r="E247" s="25"/>
      <c r="S247" s="6">
        <v>36627</v>
      </c>
    </row>
    <row r="248" spans="1:19">
      <c r="A248" s="22"/>
      <c r="B248" s="25"/>
      <c r="C248" s="25"/>
      <c r="D248" s="25"/>
      <c r="E248" s="25"/>
      <c r="S248" s="6">
        <v>36628</v>
      </c>
    </row>
    <row r="249" spans="1:19">
      <c r="A249" s="22"/>
      <c r="B249" s="25"/>
      <c r="C249" s="25"/>
      <c r="D249" s="25"/>
      <c r="E249" s="25"/>
      <c r="S249" s="6">
        <v>36629</v>
      </c>
    </row>
    <row r="250" spans="1:19">
      <c r="A250" s="22"/>
      <c r="B250" s="25"/>
      <c r="C250" s="25"/>
      <c r="D250" s="25"/>
      <c r="E250" s="25"/>
      <c r="S250" s="6">
        <v>36630</v>
      </c>
    </row>
    <row r="251" spans="1:19">
      <c r="A251" s="22"/>
      <c r="B251" s="25"/>
      <c r="C251" s="25"/>
      <c r="D251" s="25"/>
      <c r="E251" s="25"/>
      <c r="S251" s="6">
        <v>36631</v>
      </c>
    </row>
    <row r="252" spans="1:19">
      <c r="A252" s="22"/>
      <c r="B252" s="25"/>
      <c r="C252" s="25"/>
      <c r="D252" s="25"/>
      <c r="E252" s="25"/>
      <c r="S252" s="6">
        <v>36632</v>
      </c>
    </row>
    <row r="253" spans="1:19">
      <c r="A253" s="22"/>
      <c r="B253" s="25"/>
      <c r="C253" s="25"/>
      <c r="D253" s="25"/>
      <c r="E253" s="25"/>
      <c r="S253" s="6">
        <v>36633</v>
      </c>
    </row>
    <row r="254" spans="1:19">
      <c r="A254" s="22"/>
      <c r="B254" s="25"/>
      <c r="C254" s="25"/>
      <c r="D254" s="25"/>
      <c r="E254" s="25"/>
      <c r="S254" s="6">
        <v>36634</v>
      </c>
    </row>
    <row r="255" spans="1:19">
      <c r="A255" s="22"/>
      <c r="B255" s="25"/>
      <c r="C255" s="25"/>
      <c r="D255" s="25"/>
      <c r="E255" s="25"/>
      <c r="S255" s="6">
        <v>36635</v>
      </c>
    </row>
    <row r="256" spans="1:19">
      <c r="A256" s="22"/>
      <c r="B256" s="25"/>
      <c r="C256" s="25"/>
      <c r="D256" s="25"/>
      <c r="E256" s="25"/>
      <c r="S256" s="6">
        <v>36636</v>
      </c>
    </row>
    <row r="257" spans="1:19">
      <c r="A257" s="22"/>
      <c r="B257" s="25"/>
      <c r="C257" s="25"/>
      <c r="D257" s="25"/>
      <c r="E257" s="25"/>
      <c r="S257" s="6">
        <v>36637</v>
      </c>
    </row>
    <row r="258" spans="1:19">
      <c r="A258" s="22"/>
      <c r="B258" s="25"/>
      <c r="C258" s="25"/>
      <c r="D258" s="25"/>
      <c r="E258" s="25"/>
      <c r="S258" s="6">
        <v>36638</v>
      </c>
    </row>
    <row r="259" spans="1:19">
      <c r="A259" s="22"/>
      <c r="B259" s="25"/>
      <c r="C259" s="25"/>
      <c r="D259" s="25"/>
      <c r="E259" s="25"/>
      <c r="S259" s="6">
        <v>36639</v>
      </c>
    </row>
    <row r="260" spans="1:19">
      <c r="A260" s="22"/>
      <c r="B260" s="25"/>
      <c r="C260" s="25"/>
      <c r="D260" s="25"/>
      <c r="E260" s="25"/>
      <c r="S260" s="6">
        <v>36640</v>
      </c>
    </row>
    <row r="261" spans="1:19">
      <c r="A261" s="22"/>
      <c r="B261" s="25"/>
      <c r="C261" s="25"/>
      <c r="D261" s="25"/>
      <c r="E261" s="25"/>
      <c r="S261" s="6">
        <v>36641</v>
      </c>
    </row>
    <row r="262" spans="1:19">
      <c r="A262" s="22"/>
      <c r="B262" s="25"/>
      <c r="C262" s="25"/>
      <c r="D262" s="25"/>
      <c r="E262" s="25"/>
      <c r="S262" s="6">
        <v>36642</v>
      </c>
    </row>
    <row r="263" spans="1:19">
      <c r="A263" s="22"/>
      <c r="B263" s="25"/>
      <c r="C263" s="25"/>
      <c r="D263" s="25"/>
      <c r="E263" s="25"/>
      <c r="S263" s="6">
        <v>36643</v>
      </c>
    </row>
    <row r="264" spans="1:19">
      <c r="A264" s="22"/>
      <c r="B264" s="25"/>
      <c r="C264" s="25"/>
      <c r="D264" s="25"/>
      <c r="E264" s="25"/>
      <c r="S264" s="6">
        <v>36644</v>
      </c>
    </row>
    <row r="265" spans="1:19">
      <c r="A265" s="22"/>
      <c r="B265" s="25"/>
      <c r="C265" s="25"/>
      <c r="D265" s="25"/>
      <c r="E265" s="25"/>
      <c r="S265" s="6">
        <v>36645</v>
      </c>
    </row>
    <row r="266" spans="1:19">
      <c r="A266" s="22"/>
      <c r="B266" s="25"/>
      <c r="C266" s="25"/>
      <c r="D266" s="25"/>
      <c r="E266" s="25"/>
      <c r="S266" s="6">
        <v>36646</v>
      </c>
    </row>
    <row r="267" spans="1:19">
      <c r="A267" s="22"/>
      <c r="B267" s="25"/>
      <c r="C267" s="25"/>
      <c r="D267" s="25"/>
      <c r="E267" s="25"/>
      <c r="S267" s="6">
        <v>36647</v>
      </c>
    </row>
    <row r="268" spans="1:19">
      <c r="A268" s="22"/>
      <c r="B268" s="25"/>
      <c r="C268" s="25"/>
      <c r="D268" s="25"/>
      <c r="E268" s="25"/>
      <c r="S268" s="6">
        <v>36648</v>
      </c>
    </row>
    <row r="269" spans="1:19">
      <c r="A269" s="22"/>
      <c r="B269" s="25"/>
      <c r="C269" s="25"/>
      <c r="D269" s="25"/>
      <c r="E269" s="25"/>
      <c r="S269" s="6">
        <v>36649</v>
      </c>
    </row>
    <row r="270" spans="1:19">
      <c r="A270" s="22"/>
      <c r="B270" s="25"/>
      <c r="C270" s="25"/>
      <c r="D270" s="25"/>
      <c r="E270" s="25"/>
      <c r="S270" s="6">
        <v>36650</v>
      </c>
    </row>
    <row r="271" spans="1:19">
      <c r="A271" s="22"/>
      <c r="B271" s="25"/>
      <c r="C271" s="25"/>
      <c r="D271" s="25"/>
      <c r="E271" s="25"/>
      <c r="S271" s="6">
        <v>36651</v>
      </c>
    </row>
    <row r="272" spans="1:19">
      <c r="A272" s="22"/>
      <c r="B272" s="25"/>
      <c r="C272" s="25"/>
      <c r="D272" s="25"/>
      <c r="E272" s="25"/>
      <c r="S272" s="6">
        <v>36652</v>
      </c>
    </row>
    <row r="273" spans="1:19">
      <c r="A273" s="22"/>
      <c r="B273" s="25"/>
      <c r="C273" s="25"/>
      <c r="D273" s="25"/>
      <c r="E273" s="25"/>
      <c r="S273" s="6">
        <v>36653</v>
      </c>
    </row>
    <row r="274" spans="1:19">
      <c r="A274" s="22"/>
      <c r="B274" s="25"/>
      <c r="C274" s="25"/>
      <c r="D274" s="25"/>
      <c r="E274" s="25"/>
      <c r="S274" s="6">
        <v>36654</v>
      </c>
    </row>
    <row r="275" spans="1:19">
      <c r="A275" s="22"/>
      <c r="B275" s="25"/>
      <c r="C275" s="25"/>
      <c r="D275" s="25"/>
      <c r="E275" s="25"/>
      <c r="S275" s="6">
        <v>36655</v>
      </c>
    </row>
    <row r="276" spans="1:19">
      <c r="A276" s="22"/>
      <c r="B276" s="25"/>
      <c r="C276" s="25"/>
      <c r="D276" s="25"/>
      <c r="E276" s="25"/>
      <c r="S276" s="6">
        <v>36656</v>
      </c>
    </row>
    <row r="277" spans="1:19">
      <c r="A277" s="22"/>
      <c r="B277" s="25"/>
      <c r="C277" s="25"/>
      <c r="D277" s="25"/>
      <c r="E277" s="25"/>
      <c r="S277" s="6">
        <v>36657</v>
      </c>
    </row>
    <row r="278" spans="1:19">
      <c r="A278" s="22"/>
      <c r="B278" s="25"/>
      <c r="C278" s="25"/>
      <c r="D278" s="25"/>
      <c r="E278" s="25"/>
      <c r="S278" s="6">
        <v>36658</v>
      </c>
    </row>
    <row r="279" spans="1:19">
      <c r="A279" s="22"/>
      <c r="B279" s="25"/>
      <c r="C279" s="25"/>
      <c r="D279" s="25"/>
      <c r="E279" s="25"/>
      <c r="S279" s="6">
        <v>36659</v>
      </c>
    </row>
    <row r="280" spans="1:19">
      <c r="A280" s="22"/>
      <c r="B280" s="25"/>
      <c r="C280" s="25"/>
      <c r="D280" s="25"/>
      <c r="E280" s="25"/>
      <c r="S280" s="6">
        <v>36660</v>
      </c>
    </row>
    <row r="281" spans="1:19">
      <c r="A281" s="22"/>
      <c r="B281" s="25"/>
      <c r="C281" s="25"/>
      <c r="D281" s="25"/>
      <c r="E281" s="25"/>
      <c r="S281" s="6">
        <v>36661</v>
      </c>
    </row>
    <row r="282" spans="1:19">
      <c r="A282" s="22"/>
      <c r="B282" s="25"/>
      <c r="C282" s="25"/>
      <c r="D282" s="25"/>
      <c r="E282" s="25"/>
      <c r="S282" s="6">
        <v>36662</v>
      </c>
    </row>
    <row r="283" spans="1:19">
      <c r="A283" s="22"/>
      <c r="B283" s="25"/>
      <c r="C283" s="25"/>
      <c r="D283" s="25"/>
      <c r="E283" s="25"/>
      <c r="S283" s="6">
        <v>36663</v>
      </c>
    </row>
    <row r="284" spans="1:19">
      <c r="A284" s="22"/>
      <c r="B284" s="25"/>
      <c r="C284" s="25"/>
      <c r="D284" s="25"/>
      <c r="E284" s="25"/>
      <c r="S284" s="6">
        <v>36664</v>
      </c>
    </row>
    <row r="285" spans="1:19">
      <c r="A285" s="22"/>
      <c r="B285" s="25"/>
      <c r="C285" s="25"/>
      <c r="D285" s="25"/>
      <c r="E285" s="25"/>
      <c r="S285" s="6">
        <v>36665</v>
      </c>
    </row>
    <row r="286" spans="1:19">
      <c r="A286" s="22"/>
      <c r="B286" s="25"/>
      <c r="C286" s="25"/>
      <c r="D286" s="25"/>
      <c r="E286" s="25"/>
      <c r="S286" s="6">
        <v>36666</v>
      </c>
    </row>
    <row r="287" spans="1:19">
      <c r="A287" s="22"/>
      <c r="B287" s="25"/>
      <c r="C287" s="25"/>
      <c r="D287" s="25"/>
      <c r="E287" s="25"/>
      <c r="S287" s="6">
        <v>36667</v>
      </c>
    </row>
    <row r="288" spans="1:19">
      <c r="A288" s="22"/>
      <c r="B288" s="25"/>
      <c r="C288" s="25"/>
      <c r="D288" s="25"/>
      <c r="E288" s="25"/>
      <c r="S288" s="6">
        <v>36668</v>
      </c>
    </row>
    <row r="289" spans="1:19">
      <c r="A289" s="22"/>
      <c r="B289" s="25"/>
      <c r="C289" s="25"/>
      <c r="D289" s="25"/>
      <c r="E289" s="25"/>
      <c r="S289" s="6">
        <v>36669</v>
      </c>
    </row>
    <row r="290" spans="1:19">
      <c r="A290" s="22"/>
      <c r="B290" s="25"/>
      <c r="C290" s="25"/>
      <c r="D290" s="25"/>
      <c r="E290" s="25"/>
      <c r="S290" s="6">
        <v>36670</v>
      </c>
    </row>
    <row r="291" spans="1:19">
      <c r="A291" s="22"/>
      <c r="B291" s="25"/>
      <c r="C291" s="25"/>
      <c r="D291" s="25"/>
      <c r="E291" s="25"/>
      <c r="S291" s="6">
        <v>36671</v>
      </c>
    </row>
    <row r="292" spans="1:19">
      <c r="A292" s="22"/>
      <c r="B292" s="25"/>
      <c r="C292" s="25"/>
      <c r="D292" s="25"/>
      <c r="E292" s="25"/>
      <c r="S292" s="6">
        <v>36672</v>
      </c>
    </row>
    <row r="293" spans="1:19">
      <c r="A293" s="22"/>
      <c r="B293" s="25"/>
      <c r="C293" s="25"/>
      <c r="D293" s="25"/>
      <c r="E293" s="25"/>
      <c r="S293" s="6">
        <v>36673</v>
      </c>
    </row>
    <row r="294" spans="1:19">
      <c r="A294" s="22"/>
      <c r="B294" s="25"/>
      <c r="C294" s="25"/>
      <c r="D294" s="25"/>
      <c r="E294" s="25"/>
      <c r="S294" s="6">
        <v>36674</v>
      </c>
    </row>
    <row r="295" spans="1:19">
      <c r="A295" s="22"/>
      <c r="B295" s="25"/>
      <c r="C295" s="25"/>
      <c r="D295" s="25"/>
      <c r="E295" s="25"/>
      <c r="S295" s="6">
        <v>36675</v>
      </c>
    </row>
    <row r="296" spans="1:19">
      <c r="A296" s="22"/>
      <c r="B296" s="25"/>
      <c r="C296" s="25"/>
      <c r="D296" s="25"/>
      <c r="E296" s="25"/>
      <c r="S296" s="6">
        <v>36676</v>
      </c>
    </row>
    <row r="297" spans="1:19">
      <c r="A297" s="22"/>
      <c r="B297" s="25"/>
      <c r="C297" s="25"/>
      <c r="D297" s="25"/>
      <c r="E297" s="25"/>
      <c r="S297" s="6">
        <v>36677</v>
      </c>
    </row>
    <row r="298" spans="1:19">
      <c r="A298" s="22"/>
      <c r="B298" s="25"/>
      <c r="C298" s="25"/>
      <c r="D298" s="25"/>
      <c r="E298" s="25"/>
      <c r="S298" s="6">
        <v>36678</v>
      </c>
    </row>
    <row r="299" spans="1:19">
      <c r="A299" s="22"/>
      <c r="B299" s="25"/>
      <c r="C299" s="25"/>
      <c r="D299" s="25"/>
      <c r="E299" s="25"/>
      <c r="S299" s="6">
        <v>36679</v>
      </c>
    </row>
    <row r="300" spans="1:19">
      <c r="A300" s="22"/>
      <c r="B300" s="25"/>
      <c r="C300" s="25"/>
      <c r="D300" s="25"/>
      <c r="E300" s="25"/>
      <c r="S300" s="6">
        <v>36680</v>
      </c>
    </row>
    <row r="301" spans="1:19">
      <c r="A301" s="22"/>
      <c r="B301" s="25"/>
      <c r="C301" s="25"/>
      <c r="D301" s="25"/>
      <c r="E301" s="25"/>
      <c r="S301" s="6">
        <v>36681</v>
      </c>
    </row>
    <row r="302" spans="1:19">
      <c r="A302" s="22"/>
      <c r="B302" s="25"/>
      <c r="C302" s="25"/>
      <c r="D302" s="25"/>
      <c r="E302" s="25"/>
      <c r="S302" s="6">
        <v>36682</v>
      </c>
    </row>
    <row r="303" spans="1:19">
      <c r="A303" s="22"/>
      <c r="B303" s="25"/>
      <c r="C303" s="25"/>
      <c r="D303" s="25"/>
      <c r="E303" s="25"/>
      <c r="S303" s="6">
        <v>36683</v>
      </c>
    </row>
    <row r="304" spans="1:19">
      <c r="A304" s="22"/>
      <c r="B304" s="25"/>
      <c r="C304" s="25"/>
      <c r="D304" s="25"/>
      <c r="E304" s="25"/>
      <c r="S304" s="6">
        <v>36684</v>
      </c>
    </row>
    <row r="305" spans="1:19">
      <c r="A305" s="22"/>
      <c r="B305" s="25"/>
      <c r="C305" s="25"/>
      <c r="D305" s="25"/>
      <c r="E305" s="25"/>
      <c r="S305" s="6">
        <v>36685</v>
      </c>
    </row>
    <row r="306" spans="1:19">
      <c r="A306" s="22"/>
      <c r="B306" s="25"/>
      <c r="C306" s="25"/>
      <c r="D306" s="25"/>
      <c r="E306" s="25"/>
      <c r="S306" s="6">
        <v>36686</v>
      </c>
    </row>
    <row r="307" spans="1:19">
      <c r="A307" s="22"/>
      <c r="B307" s="25"/>
      <c r="C307" s="25"/>
      <c r="D307" s="25"/>
      <c r="E307" s="25"/>
      <c r="S307" s="6">
        <v>36687</v>
      </c>
    </row>
    <row r="308" spans="1:19">
      <c r="A308" s="22"/>
      <c r="B308" s="25"/>
      <c r="C308" s="25"/>
      <c r="D308" s="25"/>
      <c r="E308" s="25"/>
      <c r="S308" s="6">
        <v>36688</v>
      </c>
    </row>
    <row r="309" spans="1:19">
      <c r="A309" s="22"/>
      <c r="B309" s="25"/>
      <c r="C309" s="25"/>
      <c r="D309" s="25"/>
      <c r="E309" s="25"/>
      <c r="S309" s="6">
        <v>36689</v>
      </c>
    </row>
    <row r="310" spans="1:19">
      <c r="A310" s="22"/>
      <c r="B310" s="25"/>
      <c r="C310" s="25"/>
      <c r="D310" s="25"/>
      <c r="E310" s="25"/>
      <c r="S310" s="6">
        <v>36690</v>
      </c>
    </row>
    <row r="311" spans="1:19">
      <c r="A311" s="22"/>
      <c r="B311" s="25"/>
      <c r="C311" s="25"/>
      <c r="D311" s="25"/>
      <c r="E311" s="25"/>
      <c r="S311" s="6">
        <v>36691</v>
      </c>
    </row>
    <row r="312" spans="1:19">
      <c r="A312" s="22"/>
      <c r="B312" s="25"/>
      <c r="C312" s="25"/>
      <c r="D312" s="25"/>
      <c r="E312" s="25"/>
      <c r="S312" s="6">
        <v>36692</v>
      </c>
    </row>
    <row r="313" spans="1:19">
      <c r="A313" s="22"/>
      <c r="B313" s="25"/>
      <c r="C313" s="25"/>
      <c r="D313" s="25"/>
      <c r="E313" s="25"/>
      <c r="S313" s="6">
        <v>36693</v>
      </c>
    </row>
    <row r="314" spans="1:19">
      <c r="A314" s="22"/>
      <c r="B314" s="25"/>
      <c r="C314" s="25"/>
      <c r="D314" s="25"/>
      <c r="E314" s="25"/>
      <c r="S314" s="6">
        <v>36694</v>
      </c>
    </row>
    <row r="315" spans="1:19">
      <c r="A315" s="22"/>
      <c r="B315" s="25"/>
      <c r="C315" s="25"/>
      <c r="D315" s="25"/>
      <c r="E315" s="25"/>
      <c r="S315" s="6">
        <v>36695</v>
      </c>
    </row>
    <row r="316" spans="1:19">
      <c r="A316" s="22"/>
      <c r="B316" s="25"/>
      <c r="C316" s="25"/>
      <c r="D316" s="25"/>
      <c r="E316" s="25"/>
      <c r="S316" s="6">
        <v>36696</v>
      </c>
    </row>
    <row r="317" spans="1:19">
      <c r="A317" s="22"/>
      <c r="B317" s="25"/>
      <c r="C317" s="25"/>
      <c r="D317" s="25"/>
      <c r="E317" s="25"/>
      <c r="S317" s="6">
        <v>36697</v>
      </c>
    </row>
    <row r="318" spans="1:19">
      <c r="A318" s="22"/>
      <c r="B318" s="25"/>
      <c r="C318" s="25"/>
      <c r="D318" s="25"/>
      <c r="E318" s="25"/>
      <c r="S318" s="6">
        <v>36698</v>
      </c>
    </row>
    <row r="319" spans="1:19">
      <c r="A319" s="22"/>
      <c r="B319" s="25"/>
      <c r="C319" s="25"/>
      <c r="D319" s="25"/>
      <c r="E319" s="25"/>
      <c r="S319" s="6">
        <v>36699</v>
      </c>
    </row>
    <row r="320" spans="1:19">
      <c r="A320" s="22"/>
      <c r="B320" s="25"/>
      <c r="C320" s="25"/>
      <c r="D320" s="25"/>
      <c r="E320" s="25"/>
      <c r="S320" s="6">
        <v>36700</v>
      </c>
    </row>
    <row r="321" spans="1:19">
      <c r="A321" s="22"/>
      <c r="B321" s="25"/>
      <c r="C321" s="25"/>
      <c r="D321" s="25"/>
      <c r="E321" s="25"/>
      <c r="S321" s="6">
        <v>36701</v>
      </c>
    </row>
    <row r="322" spans="1:19">
      <c r="A322" s="22"/>
      <c r="B322" s="25"/>
      <c r="C322" s="25"/>
      <c r="D322" s="25"/>
      <c r="E322" s="25"/>
      <c r="S322" s="6">
        <v>36702</v>
      </c>
    </row>
    <row r="323" spans="1:19">
      <c r="A323" s="22"/>
      <c r="B323" s="25"/>
      <c r="C323" s="25"/>
      <c r="D323" s="25"/>
      <c r="E323" s="25"/>
      <c r="S323" s="6">
        <v>36703</v>
      </c>
    </row>
    <row r="324" spans="1:19">
      <c r="A324" s="22"/>
      <c r="B324" s="25"/>
      <c r="C324" s="25"/>
      <c r="D324" s="25"/>
      <c r="E324" s="25"/>
      <c r="S324" s="6">
        <v>36704</v>
      </c>
    </row>
    <row r="325" spans="1:19">
      <c r="A325" s="22"/>
      <c r="B325" s="25"/>
      <c r="C325" s="25"/>
      <c r="D325" s="25"/>
      <c r="E325" s="25"/>
      <c r="S325" s="6">
        <v>36705</v>
      </c>
    </row>
    <row r="326" spans="1:19">
      <c r="A326" s="22"/>
      <c r="B326" s="25"/>
      <c r="C326" s="25"/>
      <c r="D326" s="25"/>
      <c r="E326" s="25"/>
      <c r="S326" s="6">
        <v>36706</v>
      </c>
    </row>
    <row r="327" spans="1:19">
      <c r="A327" s="22"/>
      <c r="B327" s="25"/>
      <c r="C327" s="25"/>
      <c r="D327" s="25"/>
      <c r="E327" s="25"/>
      <c r="S327" s="6">
        <v>36707</v>
      </c>
    </row>
    <row r="328" spans="1:19">
      <c r="A328" s="22"/>
      <c r="B328" s="25"/>
      <c r="C328" s="25"/>
      <c r="D328" s="25"/>
      <c r="E328" s="25"/>
      <c r="S328" s="6">
        <v>36708</v>
      </c>
    </row>
    <row r="329" spans="1:19">
      <c r="A329" s="22"/>
      <c r="B329" s="25"/>
      <c r="C329" s="25"/>
      <c r="D329" s="25"/>
      <c r="E329" s="25"/>
      <c r="S329" s="6">
        <v>36709</v>
      </c>
    </row>
    <row r="330" spans="1:19">
      <c r="A330" s="22"/>
      <c r="B330" s="25"/>
      <c r="C330" s="25"/>
      <c r="D330" s="25"/>
      <c r="E330" s="25"/>
      <c r="S330" s="6">
        <v>36710</v>
      </c>
    </row>
    <row r="331" spans="1:19">
      <c r="A331" s="22"/>
      <c r="B331" s="25"/>
      <c r="C331" s="25"/>
      <c r="D331" s="25"/>
      <c r="E331" s="25"/>
      <c r="S331" s="6">
        <v>36711</v>
      </c>
    </row>
    <row r="332" spans="1:19">
      <c r="A332" s="22"/>
      <c r="B332" s="25"/>
      <c r="C332" s="25"/>
      <c r="D332" s="25"/>
      <c r="E332" s="25"/>
      <c r="S332" s="6">
        <v>36712</v>
      </c>
    </row>
    <row r="333" spans="1:19">
      <c r="A333" s="22"/>
      <c r="B333" s="25"/>
      <c r="C333" s="25"/>
      <c r="D333" s="25"/>
      <c r="E333" s="25"/>
      <c r="S333" s="6">
        <v>36713</v>
      </c>
    </row>
    <row r="334" spans="1:19">
      <c r="A334" s="22"/>
      <c r="B334" s="25"/>
      <c r="C334" s="25"/>
      <c r="D334" s="25"/>
      <c r="E334" s="25"/>
      <c r="S334" s="6">
        <v>36714</v>
      </c>
    </row>
    <row r="335" spans="1:19">
      <c r="A335" s="22"/>
      <c r="B335" s="25"/>
      <c r="C335" s="25"/>
      <c r="D335" s="25"/>
      <c r="E335" s="25"/>
      <c r="S335" s="6">
        <v>36715</v>
      </c>
    </row>
    <row r="336" spans="1:19">
      <c r="A336" s="22"/>
      <c r="B336" s="25"/>
      <c r="C336" s="25"/>
      <c r="D336" s="25"/>
      <c r="E336" s="25"/>
      <c r="S336" s="6">
        <v>36716</v>
      </c>
    </row>
    <row r="337" spans="1:19">
      <c r="A337" s="22"/>
      <c r="B337" s="25"/>
      <c r="C337" s="25"/>
      <c r="D337" s="25"/>
      <c r="E337" s="25"/>
      <c r="S337" s="6">
        <v>36717</v>
      </c>
    </row>
    <row r="338" spans="1:19">
      <c r="A338" s="22"/>
      <c r="B338" s="25"/>
      <c r="C338" s="25"/>
      <c r="D338" s="25"/>
      <c r="E338" s="25"/>
      <c r="S338" s="6">
        <v>36718</v>
      </c>
    </row>
    <row r="339" spans="1:19">
      <c r="A339" s="22"/>
      <c r="B339" s="25"/>
      <c r="C339" s="25"/>
      <c r="D339" s="25"/>
      <c r="E339" s="25"/>
      <c r="S339" s="6">
        <v>36719</v>
      </c>
    </row>
    <row r="340" spans="1:19">
      <c r="A340" s="22"/>
      <c r="B340" s="25"/>
      <c r="C340" s="25"/>
      <c r="D340" s="25"/>
      <c r="E340" s="25"/>
      <c r="S340" s="6">
        <v>36720</v>
      </c>
    </row>
    <row r="341" spans="1:19">
      <c r="A341" s="22"/>
      <c r="B341" s="25"/>
      <c r="C341" s="25"/>
      <c r="D341" s="25"/>
      <c r="E341" s="25"/>
      <c r="S341" s="6">
        <v>36721</v>
      </c>
    </row>
    <row r="342" spans="1:19">
      <c r="A342" s="22"/>
      <c r="B342" s="25"/>
      <c r="C342" s="25"/>
      <c r="D342" s="25"/>
      <c r="E342" s="25"/>
      <c r="S342" s="6">
        <v>36722</v>
      </c>
    </row>
    <row r="343" spans="1:19">
      <c r="A343" s="22"/>
      <c r="B343" s="25"/>
      <c r="C343" s="25"/>
      <c r="D343" s="25"/>
      <c r="E343" s="25"/>
      <c r="S343" s="6">
        <v>36723</v>
      </c>
    </row>
    <row r="344" spans="1:19">
      <c r="A344" s="22"/>
      <c r="B344" s="25"/>
      <c r="C344" s="25"/>
      <c r="D344" s="25"/>
      <c r="E344" s="25"/>
      <c r="S344" s="6">
        <v>36724</v>
      </c>
    </row>
    <row r="345" spans="1:19">
      <c r="A345" s="22"/>
      <c r="B345" s="25"/>
      <c r="C345" s="25"/>
      <c r="D345" s="25"/>
      <c r="E345" s="25"/>
      <c r="S345" s="6">
        <v>36725</v>
      </c>
    </row>
    <row r="346" spans="1:19">
      <c r="A346" s="22"/>
      <c r="B346" s="25"/>
      <c r="C346" s="25"/>
      <c r="D346" s="25"/>
      <c r="E346" s="25"/>
      <c r="S346" s="6">
        <v>36726</v>
      </c>
    </row>
    <row r="347" spans="1:19">
      <c r="A347" s="22"/>
      <c r="B347" s="25"/>
      <c r="C347" s="25"/>
      <c r="D347" s="25"/>
      <c r="E347" s="25"/>
      <c r="S347" s="6">
        <v>36727</v>
      </c>
    </row>
    <row r="348" spans="1:19">
      <c r="A348" s="22"/>
      <c r="B348" s="25"/>
      <c r="C348" s="25"/>
      <c r="D348" s="25"/>
      <c r="E348" s="25"/>
      <c r="S348" s="6">
        <v>36728</v>
      </c>
    </row>
    <row r="349" spans="1:19">
      <c r="A349" s="22"/>
      <c r="B349" s="25"/>
      <c r="C349" s="25"/>
      <c r="D349" s="25"/>
      <c r="E349" s="25"/>
      <c r="S349" s="6">
        <v>36729</v>
      </c>
    </row>
    <row r="350" spans="1:19">
      <c r="A350" s="22"/>
      <c r="B350" s="25"/>
      <c r="C350" s="25"/>
      <c r="D350" s="25"/>
      <c r="E350" s="25"/>
      <c r="S350" s="6">
        <v>36730</v>
      </c>
    </row>
    <row r="351" spans="1:19">
      <c r="A351" s="22"/>
      <c r="B351" s="25"/>
      <c r="C351" s="25"/>
      <c r="D351" s="25"/>
      <c r="E351" s="25"/>
      <c r="S351" s="6">
        <v>36731</v>
      </c>
    </row>
    <row r="352" spans="1:19">
      <c r="A352" s="22"/>
      <c r="B352" s="25"/>
      <c r="C352" s="25"/>
      <c r="D352" s="25"/>
      <c r="E352" s="25"/>
      <c r="S352" s="6">
        <v>36732</v>
      </c>
    </row>
    <row r="353" spans="1:19">
      <c r="A353" s="22"/>
      <c r="B353" s="25"/>
      <c r="C353" s="25"/>
      <c r="D353" s="25"/>
      <c r="E353" s="25"/>
      <c r="S353" s="6">
        <v>36733</v>
      </c>
    </row>
    <row r="354" spans="1:19">
      <c r="A354" s="22"/>
      <c r="B354" s="25"/>
      <c r="C354" s="25"/>
      <c r="D354" s="25"/>
      <c r="E354" s="25"/>
      <c r="S354" s="6">
        <v>36734</v>
      </c>
    </row>
    <row r="355" spans="1:19">
      <c r="A355" s="22"/>
      <c r="B355" s="25"/>
      <c r="C355" s="25"/>
      <c r="D355" s="25"/>
      <c r="E355" s="25"/>
      <c r="S355" s="6">
        <v>36735</v>
      </c>
    </row>
    <row r="356" spans="1:19">
      <c r="A356" s="22"/>
      <c r="B356" s="25"/>
      <c r="C356" s="25"/>
      <c r="D356" s="25"/>
      <c r="E356" s="25"/>
      <c r="S356" s="6">
        <v>36736</v>
      </c>
    </row>
    <row r="357" spans="1:19">
      <c r="A357" s="22"/>
      <c r="B357" s="25"/>
      <c r="C357" s="25"/>
      <c r="D357" s="25"/>
      <c r="E357" s="25"/>
      <c r="S357" s="6">
        <v>36737</v>
      </c>
    </row>
    <row r="358" spans="1:19">
      <c r="A358" s="22"/>
      <c r="B358" s="25"/>
      <c r="C358" s="25"/>
      <c r="D358" s="25"/>
      <c r="E358" s="25"/>
      <c r="S358" s="6">
        <v>36738</v>
      </c>
    </row>
    <row r="359" spans="1:19">
      <c r="A359" s="22"/>
      <c r="B359" s="25"/>
      <c r="C359" s="25"/>
      <c r="D359" s="25"/>
      <c r="E359" s="25"/>
      <c r="S359" s="6">
        <v>36739</v>
      </c>
    </row>
    <row r="360" spans="1:19">
      <c r="A360" s="22"/>
      <c r="B360" s="25"/>
      <c r="C360" s="25"/>
      <c r="D360" s="25"/>
      <c r="E360" s="25"/>
      <c r="S360" s="6">
        <v>36740</v>
      </c>
    </row>
    <row r="361" spans="1:19">
      <c r="A361" s="22"/>
      <c r="B361" s="25"/>
      <c r="C361" s="25"/>
      <c r="D361" s="25"/>
      <c r="E361" s="25"/>
      <c r="S361" s="6">
        <v>36741</v>
      </c>
    </row>
    <row r="362" spans="1:19">
      <c r="A362" s="22"/>
      <c r="B362" s="25"/>
      <c r="C362" s="25"/>
      <c r="D362" s="25"/>
      <c r="E362" s="25"/>
      <c r="S362" s="6">
        <v>36742</v>
      </c>
    </row>
    <row r="363" spans="1:19">
      <c r="A363" s="22"/>
      <c r="B363" s="25"/>
      <c r="C363" s="25"/>
      <c r="D363" s="25"/>
      <c r="E363" s="25"/>
      <c r="S363" s="6">
        <v>36743</v>
      </c>
    </row>
    <row r="364" spans="1:19">
      <c r="A364" s="22"/>
      <c r="B364" s="25"/>
      <c r="C364" s="25"/>
      <c r="D364" s="25"/>
      <c r="E364" s="25"/>
      <c r="S364" s="6">
        <v>36744</v>
      </c>
    </row>
    <row r="365" spans="1:19">
      <c r="A365" s="22"/>
      <c r="B365" s="25"/>
      <c r="C365" s="25"/>
      <c r="D365" s="25"/>
      <c r="E365" s="25"/>
      <c r="S365" s="6">
        <v>36745</v>
      </c>
    </row>
    <row r="366" spans="1:19">
      <c r="A366" s="22"/>
      <c r="B366" s="25"/>
      <c r="C366" s="25"/>
      <c r="D366" s="25"/>
      <c r="E366" s="25"/>
      <c r="S366" s="6">
        <v>36746</v>
      </c>
    </row>
    <row r="367" spans="1:19">
      <c r="A367" s="22"/>
      <c r="B367" s="25"/>
      <c r="C367" s="25"/>
      <c r="D367" s="25"/>
      <c r="E367" s="25"/>
      <c r="S367" s="6">
        <v>36747</v>
      </c>
    </row>
    <row r="368" spans="1:19">
      <c r="A368" s="22"/>
      <c r="B368" s="25"/>
      <c r="C368" s="25"/>
      <c r="D368" s="25"/>
      <c r="E368" s="25"/>
      <c r="S368" s="6">
        <v>36748</v>
      </c>
    </row>
    <row r="369" spans="1:19">
      <c r="A369" s="22"/>
      <c r="B369" s="25"/>
      <c r="C369" s="25"/>
      <c r="D369" s="25"/>
      <c r="E369" s="25"/>
      <c r="S369" s="6">
        <v>36749</v>
      </c>
    </row>
    <row r="370" spans="1:19">
      <c r="A370" s="22"/>
      <c r="B370" s="25"/>
      <c r="C370" s="25"/>
      <c r="D370" s="25"/>
      <c r="E370" s="25"/>
      <c r="S370" s="6">
        <v>36750</v>
      </c>
    </row>
    <row r="371" spans="1:19">
      <c r="A371" s="22"/>
      <c r="B371" s="25"/>
      <c r="C371" s="25"/>
      <c r="D371" s="25"/>
      <c r="E371" s="25"/>
      <c r="S371" s="6">
        <v>36751</v>
      </c>
    </row>
    <row r="372" spans="1:19">
      <c r="A372" s="22"/>
      <c r="B372" s="25"/>
      <c r="C372" s="25"/>
      <c r="D372" s="25"/>
      <c r="E372" s="25"/>
      <c r="S372" s="6">
        <v>36752</v>
      </c>
    </row>
    <row r="373" spans="1:19">
      <c r="A373" s="22"/>
      <c r="B373" s="25"/>
      <c r="C373" s="25"/>
      <c r="D373" s="25"/>
      <c r="E373" s="25"/>
      <c r="S373" s="6">
        <v>36753</v>
      </c>
    </row>
    <row r="374" spans="1:19">
      <c r="A374" s="22"/>
      <c r="B374" s="25"/>
      <c r="C374" s="25"/>
      <c r="D374" s="25"/>
      <c r="E374" s="25"/>
      <c r="S374" s="6">
        <v>36754</v>
      </c>
    </row>
    <row r="375" spans="1:19">
      <c r="A375" s="22"/>
      <c r="B375" s="25"/>
      <c r="C375" s="25"/>
      <c r="D375" s="25"/>
      <c r="E375" s="25"/>
      <c r="S375" s="6">
        <v>36755</v>
      </c>
    </row>
    <row r="376" spans="1:19">
      <c r="A376" s="22"/>
      <c r="B376" s="25"/>
      <c r="C376" s="25"/>
      <c r="D376" s="25"/>
      <c r="E376" s="25"/>
      <c r="S376" s="6">
        <v>36756</v>
      </c>
    </row>
    <row r="377" spans="1:19">
      <c r="A377" s="22"/>
      <c r="B377" s="25"/>
      <c r="C377" s="25"/>
      <c r="D377" s="25"/>
      <c r="E377" s="25"/>
      <c r="S377" s="6">
        <v>36757</v>
      </c>
    </row>
    <row r="378" spans="1:19">
      <c r="A378" s="22"/>
      <c r="B378" s="25"/>
      <c r="C378" s="25"/>
      <c r="D378" s="25"/>
      <c r="E378" s="25"/>
      <c r="S378" s="6">
        <v>36758</v>
      </c>
    </row>
    <row r="379" spans="1:19">
      <c r="A379" s="22"/>
      <c r="B379" s="25"/>
      <c r="C379" s="25"/>
      <c r="D379" s="25"/>
      <c r="E379" s="25"/>
      <c r="S379" s="6">
        <v>36759</v>
      </c>
    </row>
    <row r="380" spans="1:19">
      <c r="A380" s="22"/>
      <c r="B380" s="25"/>
      <c r="C380" s="25"/>
      <c r="D380" s="25"/>
      <c r="E380" s="25"/>
      <c r="S380" s="6">
        <v>36760</v>
      </c>
    </row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66" t="s">
        <v>512</v>
      </c>
      <c r="B1" s="166"/>
      <c r="C1" s="166"/>
      <c r="D1" s="166"/>
      <c r="E1" s="166"/>
      <c r="F1" s="166"/>
      <c r="G1" s="166"/>
      <c r="H1" s="166"/>
      <c r="I1" s="166"/>
      <c r="J1" s="166"/>
    </row>
    <row r="2" spans="1:10">
      <c r="A2" s="32" t="s">
        <v>68</v>
      </c>
      <c r="B2" s="33" t="s">
        <v>71</v>
      </c>
      <c r="C2" s="33" t="s">
        <v>72</v>
      </c>
      <c r="D2" s="33" t="s">
        <v>59</v>
      </c>
      <c r="E2" s="33" t="s">
        <v>60</v>
      </c>
      <c r="F2" s="33" t="s">
        <v>61</v>
      </c>
      <c r="G2" s="33" t="s">
        <v>62</v>
      </c>
      <c r="H2" s="33" t="s">
        <v>63</v>
      </c>
      <c r="I2" s="33" t="s">
        <v>64</v>
      </c>
      <c r="J2" s="33" t="s">
        <v>65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520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519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528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642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529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514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530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531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532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533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534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515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516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535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517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518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643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538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536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631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537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539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540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541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542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543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544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545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546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553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547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548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549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550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551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552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554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555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560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557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556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558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559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561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562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563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564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565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566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521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522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523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524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525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567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568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569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570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571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572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573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526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527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574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575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576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577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578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579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580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581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582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Anru</cp:lastModifiedBy>
  <dcterms:created xsi:type="dcterms:W3CDTF">2006-05-07T16:04:55Z</dcterms:created>
  <dcterms:modified xsi:type="dcterms:W3CDTF">2010-01-02T20:17:37Z</dcterms:modified>
</cp:coreProperties>
</file>