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15" windowWidth="18855" windowHeight="1171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B9" i="1"/>
  <c r="B10" s="1"/>
  <c r="B18"/>
  <c r="B19" s="1"/>
  <c r="B27"/>
  <c r="B28" s="1"/>
  <c r="B20" l="1"/>
  <c r="B29"/>
  <c r="B11"/>
</calcChain>
</file>

<file path=xl/sharedStrings.xml><?xml version="1.0" encoding="utf-8"?>
<sst xmlns="http://schemas.openxmlformats.org/spreadsheetml/2006/main" count="77" uniqueCount="44">
  <si>
    <t>Ligevægtsindtag - avanceret formel</t>
  </si>
  <si>
    <t>Aktivitetsniveau</t>
  </si>
  <si>
    <t>Sportsniveau</t>
  </si>
  <si>
    <t>Vedligehold</t>
  </si>
  <si>
    <t>Bulk</t>
  </si>
  <si>
    <t>Cut</t>
  </si>
  <si>
    <t>kg</t>
  </si>
  <si>
    <t>kcal</t>
  </si>
  <si>
    <t xml:space="preserve"> </t>
  </si>
  <si>
    <t>Basalstofskifte</t>
  </si>
  <si>
    <t>Drenge 11-18 år</t>
  </si>
  <si>
    <t>Mænd 19 - 30 år</t>
  </si>
  <si>
    <t>Mænd 31 - 60 år</t>
  </si>
  <si>
    <t>(0,0485 * vægt (kg) + 3,67) * 1000</t>
  </si>
  <si>
    <t>(0,064 * vægt i (kg) + 2,84) * 1000</t>
  </si>
  <si>
    <t>Generelt aktivitetsniveau</t>
  </si>
  <si>
    <t>Stående arbejde</t>
  </si>
  <si>
    <t>Hårdt, fysisk arbejde</t>
  </si>
  <si>
    <t>Stillesiddende med ingen aktivitet</t>
  </si>
  <si>
    <t>Stilledesiddende med nogen aktivitet</t>
  </si>
  <si>
    <t>Aktivitetsniveau for sportstræning</t>
  </si>
  <si>
    <t>Moderet fysisk træning</t>
  </si>
  <si>
    <t>Intensiv fysisk træning</t>
  </si>
  <si>
    <t>11-18 år</t>
  </si>
  <si>
    <t>19 - 30 år</t>
  </si>
  <si>
    <t>31 - 60 år</t>
  </si>
  <si>
    <t>Vægt</t>
  </si>
  <si>
    <t>Højde</t>
  </si>
  <si>
    <t>m</t>
  </si>
  <si>
    <t>timer</t>
  </si>
  <si>
    <t>Træningstid pr uge</t>
  </si>
  <si>
    <t>Træningstid pr. uge</t>
  </si>
  <si>
    <t>x</t>
  </si>
  <si>
    <t>Som studerende vil man normalvis gå under kategorien stillesiddende</t>
  </si>
  <si>
    <t xml:space="preserve">Denne formel er kun vejledende, men har givet meget præcise </t>
  </si>
  <si>
    <t xml:space="preserve">resultater i forhold til mange andre beregnere - præcisionen afhænger </t>
  </si>
  <si>
    <t>derfor også i høj grad af egen abstraktionsevne.</t>
  </si>
  <si>
    <t>Styrketræning går normalvis under kategorien modereret fysisk  træning.</t>
  </si>
  <si>
    <t>med noget aktivitet eller ingen aktivitet.</t>
  </si>
  <si>
    <t>(0,068 * vægt (kg) + 0,57 * højde (m) + 2,16) * 1000</t>
  </si>
  <si>
    <t>1,4 - 1,5</t>
  </si>
  <si>
    <t>1,6 - 1,8</t>
  </si>
  <si>
    <t>1,9 - 2,0</t>
  </si>
  <si>
    <t>2,1 - 2,2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</si>
</sst>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/>
    <xf numFmtId="0" fontId="2" fillId="0" borderId="0" xfId="0" applyFont="1"/>
    <xf numFmtId="0" fontId="0" fillId="0" borderId="1" xfId="0" applyBorder="1"/>
    <xf numFmtId="0" fontId="0" fillId="0" borderId="0" xfId="0" applyBorder="1"/>
    <xf numFmtId="0" fontId="5" fillId="0" borderId="8" xfId="0" applyFont="1" applyBorder="1"/>
    <xf numFmtId="0" fontId="5" fillId="0" borderId="9" xfId="0" applyFont="1" applyBorder="1"/>
    <xf numFmtId="0" fontId="2" fillId="0" borderId="8" xfId="0" applyFont="1" applyBorder="1"/>
    <xf numFmtId="0" fontId="0" fillId="0" borderId="9" xfId="0" applyBorder="1"/>
    <xf numFmtId="0" fontId="0" fillId="0" borderId="8" xfId="0" applyBorder="1"/>
    <xf numFmtId="0" fontId="5" fillId="0" borderId="10" xfId="0" applyFont="1" applyBorder="1"/>
    <xf numFmtId="0" fontId="0" fillId="0" borderId="11" xfId="0" applyBorder="1"/>
    <xf numFmtId="0" fontId="0" fillId="0" borderId="12" xfId="0" applyBorder="1"/>
    <xf numFmtId="0" fontId="2" fillId="0" borderId="2" xfId="0" applyFont="1" applyBorder="1" applyAlignment="1">
      <alignment horizontal="center"/>
    </xf>
    <xf numFmtId="0" fontId="0" fillId="0" borderId="3" xfId="0" applyBorder="1"/>
    <xf numFmtId="0" fontId="5" fillId="0" borderId="2" xfId="0" applyFont="1" applyBorder="1" applyAlignment="1">
      <alignment horizontal="center"/>
    </xf>
    <xf numFmtId="0" fontId="2" fillId="0" borderId="4" xfId="0" applyFont="1" applyBorder="1"/>
    <xf numFmtId="0" fontId="2" fillId="0" borderId="9" xfId="0" applyFont="1" applyBorder="1"/>
    <xf numFmtId="0" fontId="2" fillId="0" borderId="12" xfId="0" applyFont="1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/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zoomScaleNormal="100" workbookViewId="0">
      <selection activeCell="C16" sqref="C16"/>
    </sheetView>
  </sheetViews>
  <sheetFormatPr defaultRowHeight="15"/>
  <cols>
    <col min="1" max="1" width="15.5703125" customWidth="1"/>
    <col min="2" max="2" width="6.28515625" customWidth="1"/>
    <col min="3" max="3" width="4.42578125" customWidth="1"/>
    <col min="4" max="4" width="11.5703125" customWidth="1"/>
    <col min="5" max="5" width="7.5703125" customWidth="1"/>
    <col min="7" max="7" width="15.28515625" customWidth="1"/>
    <col min="9" max="9" width="10.7109375" customWidth="1"/>
    <col min="12" max="12" width="11.7109375" customWidth="1"/>
  </cols>
  <sheetData>
    <row r="1" spans="1:12" ht="18.75">
      <c r="A1" s="1" t="s">
        <v>0</v>
      </c>
    </row>
    <row r="2" spans="1:12" ht="15.75" thickBot="1">
      <c r="G2" t="s">
        <v>8</v>
      </c>
    </row>
    <row r="3" spans="1:12" ht="16.5" thickTop="1" thickBot="1">
      <c r="A3" s="13" t="s">
        <v>23</v>
      </c>
      <c r="B3" s="14"/>
      <c r="C3" s="16"/>
      <c r="D3" s="26" t="s">
        <v>31</v>
      </c>
      <c r="E3" s="27"/>
      <c r="G3" s="22" t="s">
        <v>9</v>
      </c>
      <c r="H3" s="23"/>
      <c r="I3" s="23"/>
      <c r="J3" s="23"/>
      <c r="K3" s="23"/>
      <c r="L3" s="24"/>
    </row>
    <row r="4" spans="1:12" ht="16.5" thickTop="1" thickBot="1">
      <c r="A4" s="5" t="s">
        <v>26</v>
      </c>
      <c r="B4" s="4" t="s">
        <v>32</v>
      </c>
      <c r="C4" s="17" t="s">
        <v>6</v>
      </c>
      <c r="D4" s="4" t="s">
        <v>32</v>
      </c>
      <c r="E4" s="6" t="s">
        <v>29</v>
      </c>
      <c r="G4" s="3" t="s">
        <v>10</v>
      </c>
      <c r="H4" s="19" t="s">
        <v>39</v>
      </c>
      <c r="I4" s="20"/>
      <c r="J4" s="20"/>
      <c r="K4" s="20"/>
      <c r="L4" s="21"/>
    </row>
    <row r="5" spans="1:12" ht="16.5" thickTop="1" thickBot="1">
      <c r="A5" s="7" t="s">
        <v>27</v>
      </c>
      <c r="B5" s="4" t="s">
        <v>32</v>
      </c>
      <c r="C5" s="17" t="s">
        <v>28</v>
      </c>
      <c r="D5" s="4"/>
      <c r="E5" s="8"/>
      <c r="G5" s="3" t="s">
        <v>11</v>
      </c>
      <c r="H5" s="19" t="s">
        <v>14</v>
      </c>
      <c r="I5" s="20"/>
      <c r="J5" s="20"/>
      <c r="K5" s="20"/>
      <c r="L5" s="21"/>
    </row>
    <row r="6" spans="1:12" ht="16.5" thickTop="1" thickBot="1">
      <c r="A6" s="5" t="s">
        <v>1</v>
      </c>
      <c r="B6" s="4" t="s">
        <v>32</v>
      </c>
      <c r="C6" s="17"/>
      <c r="D6" s="4"/>
      <c r="E6" s="8"/>
      <c r="G6" s="3" t="s">
        <v>12</v>
      </c>
      <c r="H6" s="19" t="s">
        <v>13</v>
      </c>
      <c r="I6" s="20"/>
      <c r="J6" s="20"/>
      <c r="K6" s="20"/>
      <c r="L6" s="21"/>
    </row>
    <row r="7" spans="1:12" ht="16.5" thickTop="1" thickBot="1">
      <c r="A7" s="5" t="s">
        <v>2</v>
      </c>
      <c r="B7" s="4" t="s">
        <v>32</v>
      </c>
      <c r="C7" s="17"/>
      <c r="D7" s="4"/>
      <c r="E7" s="8"/>
      <c r="G7" s="25" t="s">
        <v>15</v>
      </c>
      <c r="H7" s="25"/>
      <c r="I7" s="25"/>
      <c r="J7" s="25"/>
      <c r="K7" s="25"/>
      <c r="L7" s="25"/>
    </row>
    <row r="8" spans="1:12" ht="16.5" thickTop="1" thickBot="1">
      <c r="A8" s="9"/>
      <c r="B8" s="4"/>
      <c r="C8" s="8"/>
      <c r="D8" s="4"/>
      <c r="E8" s="8"/>
      <c r="G8" s="39" t="s">
        <v>18</v>
      </c>
      <c r="H8" s="39"/>
      <c r="I8" s="39"/>
      <c r="J8" s="40" t="s">
        <v>40</v>
      </c>
      <c r="K8" s="40"/>
      <c r="L8" s="40"/>
    </row>
    <row r="9" spans="1:12" ht="16.5" thickTop="1" thickBot="1">
      <c r="A9" s="5" t="s">
        <v>3</v>
      </c>
      <c r="B9" s="4" t="e">
        <f>(((0.068*B4+0.57*B5+2.16)*1000)*(B6+D4*B7))/4.2</f>
        <v>#VALUE!</v>
      </c>
      <c r="C9" s="17" t="s">
        <v>7</v>
      </c>
      <c r="D9" s="4"/>
      <c r="E9" s="8"/>
      <c r="G9" s="39" t="s">
        <v>19</v>
      </c>
      <c r="H9" s="39"/>
      <c r="I9" s="39"/>
      <c r="J9" s="40" t="s">
        <v>41</v>
      </c>
      <c r="K9" s="40"/>
      <c r="L9" s="40"/>
    </row>
    <row r="10" spans="1:12" ht="16.5" thickTop="1" thickBot="1">
      <c r="A10" s="5" t="s">
        <v>4</v>
      </c>
      <c r="B10" s="4" t="e">
        <f>B9+500</f>
        <v>#VALUE!</v>
      </c>
      <c r="C10" s="17" t="s">
        <v>7</v>
      </c>
      <c r="D10" s="4"/>
      <c r="E10" s="8"/>
      <c r="G10" s="39" t="s">
        <v>16</v>
      </c>
      <c r="H10" s="39"/>
      <c r="I10" s="39"/>
      <c r="J10" s="40" t="s">
        <v>42</v>
      </c>
      <c r="K10" s="40"/>
      <c r="L10" s="40"/>
    </row>
    <row r="11" spans="1:12" ht="16.5" thickTop="1" thickBot="1">
      <c r="A11" s="10" t="s">
        <v>5</v>
      </c>
      <c r="B11" s="11" t="e">
        <f>B9-500</f>
        <v>#VALUE!</v>
      </c>
      <c r="C11" s="18" t="s">
        <v>7</v>
      </c>
      <c r="D11" s="11"/>
      <c r="E11" s="12"/>
      <c r="G11" s="39" t="s">
        <v>17</v>
      </c>
      <c r="H11" s="39"/>
      <c r="I11" s="39"/>
      <c r="J11" s="40" t="s">
        <v>43</v>
      </c>
      <c r="K11" s="40"/>
      <c r="L11" s="40"/>
    </row>
    <row r="12" spans="1:12" ht="16.5" thickTop="1" thickBot="1">
      <c r="C12" s="2"/>
      <c r="G12" s="25" t="s">
        <v>20</v>
      </c>
      <c r="H12" s="25"/>
      <c r="I12" s="25"/>
      <c r="J12" s="25"/>
      <c r="K12" s="25"/>
      <c r="L12" s="25"/>
    </row>
    <row r="13" spans="1:12" ht="16.5" thickTop="1" thickBot="1">
      <c r="A13" s="15" t="s">
        <v>24</v>
      </c>
      <c r="B13" s="14"/>
      <c r="C13" s="16"/>
      <c r="D13" s="26" t="s">
        <v>30</v>
      </c>
      <c r="E13" s="27"/>
      <c r="G13" s="3" t="s">
        <v>21</v>
      </c>
      <c r="H13" s="3"/>
      <c r="I13" s="38">
        <v>2.5000000000000001E-2</v>
      </c>
      <c r="J13" s="38"/>
      <c r="K13" s="38"/>
      <c r="L13" s="38"/>
    </row>
    <row r="14" spans="1:12" ht="16.5" thickTop="1" thickBot="1">
      <c r="A14" s="5" t="s">
        <v>26</v>
      </c>
      <c r="B14" s="4">
        <v>75</v>
      </c>
      <c r="C14" s="17" t="s">
        <v>6</v>
      </c>
      <c r="D14" s="4">
        <v>4.5</v>
      </c>
      <c r="E14" s="6" t="s">
        <v>29</v>
      </c>
      <c r="G14" s="3" t="s">
        <v>22</v>
      </c>
      <c r="H14" s="3"/>
      <c r="I14" s="38">
        <v>0.05</v>
      </c>
      <c r="J14" s="38"/>
      <c r="K14" s="38"/>
      <c r="L14" s="38"/>
    </row>
    <row r="15" spans="1:12" ht="16.5" thickTop="1" thickBot="1">
      <c r="A15" s="5" t="s">
        <v>1</v>
      </c>
      <c r="B15" s="4">
        <v>1.5</v>
      </c>
      <c r="C15" s="17"/>
      <c r="D15" s="4"/>
      <c r="E15" s="8"/>
    </row>
    <row r="16" spans="1:12" ht="15.75" thickTop="1">
      <c r="A16" s="5" t="s">
        <v>2</v>
      </c>
      <c r="B16" s="4">
        <v>2.5000000000000001E-2</v>
      </c>
      <c r="C16" s="17"/>
      <c r="D16" s="4"/>
      <c r="E16" s="8"/>
      <c r="G16" s="28" t="s">
        <v>34</v>
      </c>
      <c r="H16" s="29"/>
      <c r="I16" s="29"/>
      <c r="J16" s="29"/>
      <c r="K16" s="29"/>
      <c r="L16" s="30"/>
    </row>
    <row r="17" spans="1:12">
      <c r="A17" s="5"/>
      <c r="B17" s="4"/>
      <c r="C17" s="17"/>
      <c r="D17" s="4"/>
      <c r="E17" s="8"/>
      <c r="G17" s="31" t="s">
        <v>35</v>
      </c>
      <c r="H17" s="32"/>
      <c r="I17" s="32"/>
      <c r="J17" s="32"/>
      <c r="K17" s="32"/>
      <c r="L17" s="33"/>
    </row>
    <row r="18" spans="1:12">
      <c r="A18" s="5" t="s">
        <v>3</v>
      </c>
      <c r="B18" s="4">
        <f>(((0.064*B14+2.84)*1000)*(B15+D14*B16))/4.2</f>
        <v>2933.2142857142858</v>
      </c>
      <c r="C18" s="17" t="s">
        <v>7</v>
      </c>
      <c r="D18" s="4"/>
      <c r="E18" s="8"/>
      <c r="G18" s="31" t="s">
        <v>36</v>
      </c>
      <c r="H18" s="32"/>
      <c r="I18" s="32"/>
      <c r="J18" s="32"/>
      <c r="K18" s="32"/>
      <c r="L18" s="33"/>
    </row>
    <row r="19" spans="1:12">
      <c r="A19" s="5" t="s">
        <v>4</v>
      </c>
      <c r="B19" s="4">
        <f>B18+500</f>
        <v>3433.2142857142858</v>
      </c>
      <c r="C19" s="17" t="s">
        <v>7</v>
      </c>
      <c r="D19" s="4"/>
      <c r="E19" s="8"/>
      <c r="G19" s="31" t="s">
        <v>33</v>
      </c>
      <c r="H19" s="32"/>
      <c r="I19" s="32"/>
      <c r="J19" s="32"/>
      <c r="K19" s="32"/>
      <c r="L19" s="33"/>
    </row>
    <row r="20" spans="1:12" ht="15.75" thickBot="1">
      <c r="A20" s="10" t="s">
        <v>5</v>
      </c>
      <c r="B20" s="11">
        <f>B18-500</f>
        <v>2433.2142857142858</v>
      </c>
      <c r="C20" s="18" t="s">
        <v>7</v>
      </c>
      <c r="D20" s="11"/>
      <c r="E20" s="12"/>
      <c r="G20" s="31" t="s">
        <v>38</v>
      </c>
      <c r="H20" s="32"/>
      <c r="I20" s="32"/>
      <c r="J20" s="32"/>
      <c r="K20" s="32"/>
      <c r="L20" s="33"/>
    </row>
    <row r="21" spans="1:12" ht="16.5" thickTop="1" thickBot="1">
      <c r="C21" s="2"/>
      <c r="G21" s="34" t="s">
        <v>37</v>
      </c>
      <c r="H21" s="35"/>
      <c r="I21" s="35"/>
      <c r="J21" s="35"/>
      <c r="K21" s="35"/>
      <c r="L21" s="36"/>
    </row>
    <row r="22" spans="1:12" ht="16.5" thickTop="1" thickBot="1">
      <c r="A22" s="15" t="s">
        <v>25</v>
      </c>
      <c r="B22" s="14"/>
      <c r="C22" s="16"/>
      <c r="D22" s="26" t="s">
        <v>31</v>
      </c>
      <c r="E22" s="27"/>
      <c r="G22" s="37"/>
      <c r="H22" s="37"/>
      <c r="I22" s="37"/>
      <c r="J22" s="37"/>
      <c r="K22" s="37"/>
      <c r="L22" s="37"/>
    </row>
    <row r="23" spans="1:12" ht="15.75" thickTop="1">
      <c r="A23" s="5" t="s">
        <v>26</v>
      </c>
      <c r="B23" s="4" t="s">
        <v>32</v>
      </c>
      <c r="C23" s="17" t="s">
        <v>6</v>
      </c>
      <c r="D23" s="4" t="s">
        <v>32</v>
      </c>
      <c r="E23" s="6" t="s">
        <v>29</v>
      </c>
    </row>
    <row r="24" spans="1:12">
      <c r="A24" s="5" t="s">
        <v>1</v>
      </c>
      <c r="B24" s="4" t="s">
        <v>32</v>
      </c>
      <c r="C24" s="17"/>
      <c r="D24" s="4"/>
      <c r="E24" s="8"/>
    </row>
    <row r="25" spans="1:12">
      <c r="A25" s="5" t="s">
        <v>2</v>
      </c>
      <c r="B25" s="4" t="s">
        <v>32</v>
      </c>
      <c r="C25" s="17"/>
      <c r="D25" s="4"/>
      <c r="E25" s="8"/>
    </row>
    <row r="26" spans="1:12">
      <c r="A26" s="5"/>
      <c r="B26" s="4"/>
      <c r="C26" s="17"/>
      <c r="D26" s="4"/>
      <c r="E26" s="8"/>
    </row>
    <row r="27" spans="1:12">
      <c r="A27" s="5" t="s">
        <v>3</v>
      </c>
      <c r="B27" s="4" t="e">
        <f>(((0.0485*B23+3.67)*1000)*(B24+D23*B25))/4.2</f>
        <v>#VALUE!</v>
      </c>
      <c r="C27" s="17" t="s">
        <v>7</v>
      </c>
      <c r="D27" s="4"/>
      <c r="E27" s="8"/>
    </row>
    <row r="28" spans="1:12">
      <c r="A28" s="5" t="s">
        <v>4</v>
      </c>
      <c r="B28" s="4" t="e">
        <f>B27+500</f>
        <v>#VALUE!</v>
      </c>
      <c r="C28" s="17" t="s">
        <v>7</v>
      </c>
      <c r="D28" s="4"/>
      <c r="E28" s="8"/>
    </row>
    <row r="29" spans="1:12" ht="15.75" thickBot="1">
      <c r="A29" s="10" t="s">
        <v>5</v>
      </c>
      <c r="B29" s="11" t="e">
        <f>B27-500</f>
        <v>#VALUE!</v>
      </c>
      <c r="C29" s="18" t="s">
        <v>7</v>
      </c>
      <c r="D29" s="11"/>
      <c r="E29" s="12"/>
    </row>
    <row r="30" spans="1:12" ht="15.75" thickTop="1"/>
  </sheetData>
  <mergeCells count="26">
    <mergeCell ref="G12:L12"/>
    <mergeCell ref="I13:L13"/>
    <mergeCell ref="I14:L14"/>
    <mergeCell ref="G8:I8"/>
    <mergeCell ref="G9:I9"/>
    <mergeCell ref="G10:I10"/>
    <mergeCell ref="G11:I11"/>
    <mergeCell ref="J8:L8"/>
    <mergeCell ref="J9:L9"/>
    <mergeCell ref="J10:L10"/>
    <mergeCell ref="J11:L11"/>
    <mergeCell ref="D13:E13"/>
    <mergeCell ref="D22:E22"/>
    <mergeCell ref="G16:L16"/>
    <mergeCell ref="G17:L17"/>
    <mergeCell ref="G18:L18"/>
    <mergeCell ref="G19:L19"/>
    <mergeCell ref="G20:L20"/>
    <mergeCell ref="G21:L21"/>
    <mergeCell ref="G22:L22"/>
    <mergeCell ref="H5:L5"/>
    <mergeCell ref="H6:L6"/>
    <mergeCell ref="G3:L3"/>
    <mergeCell ref="G7:L7"/>
    <mergeCell ref="D3:E3"/>
    <mergeCell ref="H4:L4"/>
  </mergeCells>
  <pageMargins left="0.7" right="0.7" top="0.75" bottom="0.75" header="0.3" footer="0.3"/>
  <pageSetup paperSize="9" orientation="portrait" horizontalDpi="4294967293" verticalDpi="0" r:id="rId1"/>
  <headerFooter>
    <oddHeader>&amp;LLigevægtsindtag&amp;CMacdoody&amp;R16. august 2009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TDC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Nicklas Jørgensen</dc:creator>
  <cp:lastModifiedBy>Mathias Jakobsen</cp:lastModifiedBy>
  <cp:lastPrinted>2009-08-16T15:05:40Z</cp:lastPrinted>
  <dcterms:created xsi:type="dcterms:W3CDTF">2009-08-16T14:18:50Z</dcterms:created>
  <dcterms:modified xsi:type="dcterms:W3CDTF">2010-02-01T16:17:01Z</dcterms:modified>
</cp:coreProperties>
</file>