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95" windowHeight="12780" activeTab="1"/>
  </bookViews>
  <sheets>
    <sheet name="Side1" sheetId="1" r:id="rId1"/>
    <sheet name="Stigende vægt, faldende reps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D126" i="2"/>
  <c r="C126"/>
  <c r="B126"/>
  <c r="B121"/>
  <c r="C121" s="1"/>
  <c r="D121" s="1"/>
  <c r="D118"/>
  <c r="C118"/>
  <c r="B118"/>
  <c r="D110"/>
  <c r="C110"/>
  <c r="B110"/>
  <c r="B105"/>
  <c r="C105" s="1"/>
  <c r="D105" s="1"/>
  <c r="D102"/>
  <c r="C102"/>
  <c r="B102"/>
  <c r="D94"/>
  <c r="C94"/>
  <c r="B94"/>
  <c r="B89"/>
  <c r="C89" s="1"/>
  <c r="D89" s="1"/>
  <c r="D86"/>
  <c r="C86"/>
  <c r="B86"/>
  <c r="D78"/>
  <c r="C78"/>
  <c r="B78"/>
  <c r="B73"/>
  <c r="C73" s="1"/>
  <c r="D73" s="1"/>
  <c r="D70"/>
  <c r="C70"/>
  <c r="B70"/>
  <c r="D62"/>
  <c r="C62"/>
  <c r="B62"/>
  <c r="B57"/>
  <c r="C57" s="1"/>
  <c r="D57" s="1"/>
  <c r="D54"/>
  <c r="C54"/>
  <c r="B54"/>
  <c r="D46"/>
  <c r="C46"/>
  <c r="B46"/>
  <c r="B41"/>
  <c r="C41" s="1"/>
  <c r="D41" s="1"/>
  <c r="D38"/>
  <c r="C38"/>
  <c r="B38"/>
  <c r="D30"/>
  <c r="C30"/>
  <c r="D23"/>
  <c r="C22"/>
  <c r="D22" s="1"/>
  <c r="D14"/>
  <c r="C14"/>
  <c r="D6"/>
  <c r="C6"/>
  <c r="B30"/>
  <c r="B25"/>
  <c r="C25" s="1"/>
  <c r="D25" s="1"/>
  <c r="B22"/>
  <c r="B14"/>
  <c r="B6"/>
  <c r="B9"/>
  <c r="C9" s="1"/>
  <c r="D9" s="1"/>
  <c r="C3"/>
  <c r="D3" s="1"/>
  <c r="C4"/>
  <c r="D4" s="1"/>
  <c r="C5"/>
  <c r="D5" s="1"/>
  <c r="C7"/>
  <c r="D7" s="1"/>
  <c r="C8"/>
  <c r="D8" s="1"/>
  <c r="C11"/>
  <c r="D11" s="1"/>
  <c r="C2"/>
  <c r="D2" s="1"/>
  <c r="C18"/>
  <c r="D18" s="1"/>
  <c r="B3"/>
  <c r="B4"/>
  <c r="B5"/>
  <c r="B7"/>
  <c r="B8"/>
  <c r="B10"/>
  <c r="C10" s="1"/>
  <c r="D10" s="1"/>
  <c r="B11"/>
  <c r="B12"/>
  <c r="C12" s="1"/>
  <c r="D12" s="1"/>
  <c r="B13"/>
  <c r="C13" s="1"/>
  <c r="D13" s="1"/>
  <c r="B2"/>
  <c r="B18"/>
  <c r="D21"/>
  <c r="D27"/>
  <c r="C20"/>
  <c r="D20" s="1"/>
  <c r="C21"/>
  <c r="C23"/>
  <c r="C24"/>
  <c r="D24" s="1"/>
  <c r="C27"/>
  <c r="C34"/>
  <c r="D34" s="1"/>
  <c r="B19"/>
  <c r="C19" s="1"/>
  <c r="D19" s="1"/>
  <c r="B20"/>
  <c r="B21"/>
  <c r="B23"/>
  <c r="B24"/>
  <c r="B26"/>
  <c r="C26" s="1"/>
  <c r="D26" s="1"/>
  <c r="B27"/>
  <c r="B28"/>
  <c r="C28" s="1"/>
  <c r="D28" s="1"/>
  <c r="B29"/>
  <c r="C29" s="1"/>
  <c r="D29" s="1"/>
  <c r="B34"/>
  <c r="D37"/>
  <c r="D39"/>
  <c r="D43"/>
  <c r="C36"/>
  <c r="D36" s="1"/>
  <c r="C37"/>
  <c r="C39"/>
  <c r="C40"/>
  <c r="D40" s="1"/>
  <c r="C43"/>
  <c r="C50"/>
  <c r="D50" s="1"/>
  <c r="B35"/>
  <c r="C35" s="1"/>
  <c r="D35" s="1"/>
  <c r="B36"/>
  <c r="B37"/>
  <c r="B39"/>
  <c r="B40"/>
  <c r="B42"/>
  <c r="C42" s="1"/>
  <c r="D42" s="1"/>
  <c r="B43"/>
  <c r="B44"/>
  <c r="C44" s="1"/>
  <c r="D44" s="1"/>
  <c r="B45"/>
  <c r="C45" s="1"/>
  <c r="D45" s="1"/>
  <c r="B50"/>
  <c r="B51"/>
  <c r="B52"/>
  <c r="B53"/>
  <c r="B55"/>
  <c r="B56"/>
  <c r="B58"/>
  <c r="C58" s="1"/>
  <c r="D58" s="1"/>
  <c r="B59"/>
  <c r="B60"/>
  <c r="C60" s="1"/>
  <c r="D60" s="1"/>
  <c r="B61"/>
  <c r="B67"/>
  <c r="B68"/>
  <c r="B69"/>
  <c r="B71"/>
  <c r="B72"/>
  <c r="B74"/>
  <c r="B75"/>
  <c r="B76"/>
  <c r="C76" s="1"/>
  <c r="D76" s="1"/>
  <c r="B77"/>
  <c r="B66"/>
  <c r="B83"/>
  <c r="B84"/>
  <c r="B85"/>
  <c r="B87"/>
  <c r="B88"/>
  <c r="B90"/>
  <c r="B91"/>
  <c r="B92"/>
  <c r="B93"/>
  <c r="B82"/>
  <c r="B99"/>
  <c r="B100"/>
  <c r="B101"/>
  <c r="B103"/>
  <c r="B104"/>
  <c r="B106"/>
  <c r="B107"/>
  <c r="B108"/>
  <c r="B109"/>
  <c r="B98"/>
  <c r="C115"/>
  <c r="D115" s="1"/>
  <c r="C116"/>
  <c r="D116" s="1"/>
  <c r="C117"/>
  <c r="D117" s="1"/>
  <c r="C119"/>
  <c r="D119" s="1"/>
  <c r="C120"/>
  <c r="D120" s="1"/>
  <c r="C123"/>
  <c r="D123" s="1"/>
  <c r="C125"/>
  <c r="D125" s="1"/>
  <c r="B115"/>
  <c r="B116"/>
  <c r="B117"/>
  <c r="B119"/>
  <c r="B120"/>
  <c r="B122"/>
  <c r="C122" s="1"/>
  <c r="D122" s="1"/>
  <c r="B123"/>
  <c r="B124"/>
  <c r="C124" s="1"/>
  <c r="D124" s="1"/>
  <c r="B125"/>
  <c r="B114"/>
  <c r="C114" s="1"/>
  <c r="D114" s="1"/>
  <c r="C51"/>
  <c r="D51" s="1"/>
  <c r="C52"/>
  <c r="D52" s="1"/>
  <c r="C53"/>
  <c r="D53" s="1"/>
  <c r="C55"/>
  <c r="D55" s="1"/>
  <c r="C56"/>
  <c r="D56" s="1"/>
  <c r="C59"/>
  <c r="D59" s="1"/>
  <c r="C61"/>
  <c r="D61" s="1"/>
  <c r="C66"/>
  <c r="C67"/>
  <c r="D67" s="1"/>
  <c r="C68"/>
  <c r="D68" s="1"/>
  <c r="C69"/>
  <c r="D69" s="1"/>
  <c r="C71"/>
  <c r="D71" s="1"/>
  <c r="C72"/>
  <c r="D72" s="1"/>
  <c r="C74"/>
  <c r="D74" s="1"/>
  <c r="C75"/>
  <c r="D75" s="1"/>
  <c r="C77"/>
  <c r="D77" s="1"/>
  <c r="D66"/>
  <c r="C82"/>
  <c r="D82" s="1"/>
  <c r="C83"/>
  <c r="D83" s="1"/>
  <c r="C84"/>
  <c r="D84" s="1"/>
  <c r="C85"/>
  <c r="D85" s="1"/>
  <c r="C87"/>
  <c r="D87" s="1"/>
  <c r="C88"/>
  <c r="D88" s="1"/>
  <c r="C90"/>
  <c r="D90" s="1"/>
  <c r="C91"/>
  <c r="D91" s="1"/>
  <c r="C92"/>
  <c r="D92" s="1"/>
  <c r="C93"/>
  <c r="D93" s="1"/>
  <c r="C98"/>
  <c r="D98" s="1"/>
  <c r="C99"/>
  <c r="D99" s="1"/>
  <c r="C100"/>
  <c r="D100" s="1"/>
  <c r="C101"/>
  <c r="D101" s="1"/>
  <c r="C103"/>
  <c r="D103" s="1"/>
  <c r="C104"/>
  <c r="D104" s="1"/>
  <c r="C106"/>
  <c r="D106" s="1"/>
  <c r="C107"/>
  <c r="D107" s="1"/>
  <c r="C108"/>
  <c r="D108" s="1"/>
  <c r="C109"/>
  <c r="D109" s="1"/>
</calcChain>
</file>

<file path=xl/sharedStrings.xml><?xml version="1.0" encoding="utf-8"?>
<sst xmlns="http://schemas.openxmlformats.org/spreadsheetml/2006/main" count="153" uniqueCount="32">
  <si>
    <t>Georgies Macho Program</t>
  </si>
  <si>
    <t>Benchpress</t>
  </si>
  <si>
    <t>Military Press</t>
  </si>
  <si>
    <t>Squad</t>
  </si>
  <si>
    <t>Curls</t>
  </si>
  <si>
    <t>Dip</t>
  </si>
  <si>
    <t>Lying Triceps Extensions</t>
  </si>
  <si>
    <t>Bent-over Rows</t>
  </si>
  <si>
    <t>Hyperextensions</t>
  </si>
  <si>
    <t>Pullovers</t>
  </si>
  <si>
    <t>Lateral raise</t>
  </si>
  <si>
    <t>Sidebends</t>
  </si>
  <si>
    <t>Sit-ups</t>
  </si>
  <si>
    <t>Øvelse</t>
  </si>
  <si>
    <t>Kg</t>
  </si>
  <si>
    <t>Uge 1</t>
  </si>
  <si>
    <t>MilitaryPress</t>
  </si>
  <si>
    <t>Lying riceps Extensions</t>
  </si>
  <si>
    <t>Hyperextension</t>
  </si>
  <si>
    <t>Lateral Raise</t>
  </si>
  <si>
    <t>Uge 2</t>
  </si>
  <si>
    <t>1. sæt 12 gentagelser</t>
  </si>
  <si>
    <t>2. sæt 10 gentagelser</t>
  </si>
  <si>
    <t>3. sæt 8 gentagelser</t>
  </si>
  <si>
    <t>Skriv nedenfor i hver rubrik hvor meget du maksimalt tage, men min. 1 kg</t>
  </si>
  <si>
    <t>Uge 3</t>
  </si>
  <si>
    <t>Pull-ups</t>
  </si>
  <si>
    <t>Uge 4</t>
  </si>
  <si>
    <t>Uge 5</t>
  </si>
  <si>
    <t>Uge 6</t>
  </si>
  <si>
    <t>Uge 7</t>
  </si>
  <si>
    <t>Uge 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</si>
</sst>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Border="1" applyAlignment="1"/>
    <xf numFmtId="0" fontId="0" fillId="3" borderId="1" xfId="0" applyFont="1" applyFill="1" applyBorder="1"/>
    <xf numFmtId="0" fontId="0" fillId="3" borderId="2" xfId="0" applyFont="1" applyFill="1" applyBorder="1"/>
    <xf numFmtId="0" fontId="0" fillId="4" borderId="1" xfId="0" applyFont="1" applyFill="1" applyBorder="1"/>
    <xf numFmtId="0" fontId="0" fillId="4" borderId="2" xfId="0" applyFont="1" applyFill="1" applyBorder="1"/>
    <xf numFmtId="0" fontId="0" fillId="0" borderId="0" xfId="0" applyAlignment="1"/>
    <xf numFmtId="0" fontId="1" fillId="2" borderId="4" xfId="0" applyFont="1" applyFill="1" applyBorder="1"/>
    <xf numFmtId="0" fontId="3" fillId="0" borderId="0" xfId="0" applyFont="1" applyFill="1" applyBorder="1"/>
    <xf numFmtId="0" fontId="1" fillId="2" borderId="5" xfId="0" applyFont="1" applyFill="1" applyBorder="1"/>
    <xf numFmtId="0" fontId="4" fillId="3" borderId="1" xfId="0" applyFont="1" applyFill="1" applyBorder="1"/>
    <xf numFmtId="2" fontId="4" fillId="3" borderId="1" xfId="0" applyNumberFormat="1" applyFont="1" applyFill="1" applyBorder="1"/>
    <xf numFmtId="2" fontId="4" fillId="3" borderId="2" xfId="0" applyNumberFormat="1" applyFont="1" applyFill="1" applyBorder="1"/>
    <xf numFmtId="0" fontId="4" fillId="4" borderId="1" xfId="0" applyFont="1" applyFill="1" applyBorder="1"/>
    <xf numFmtId="2" fontId="4" fillId="4" borderId="1" xfId="0" applyNumberFormat="1" applyFont="1" applyFill="1" applyBorder="1"/>
    <xf numFmtId="2" fontId="4" fillId="4" borderId="2" xfId="0" applyNumberFormat="1" applyFont="1" applyFill="1" applyBorder="1"/>
    <xf numFmtId="0" fontId="0" fillId="3" borderId="0" xfId="0" applyFont="1" applyFill="1" applyBorder="1"/>
    <xf numFmtId="0" fontId="0" fillId="3" borderId="3" xfId="0" applyFont="1" applyFill="1" applyBorder="1"/>
    <xf numFmtId="0" fontId="4" fillId="3" borderId="3" xfId="0" applyFont="1" applyFill="1" applyBorder="1"/>
    <xf numFmtId="0" fontId="0" fillId="4" borderId="1" xfId="0" applyFill="1" applyBorder="1"/>
    <xf numFmtId="2" fontId="0" fillId="0" borderId="0" xfId="0" applyNumberFormat="1"/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E14" sqref="E14"/>
    </sheetView>
  </sheetViews>
  <sheetFormatPr defaultRowHeight="15"/>
  <cols>
    <col min="4" max="4" width="22.7109375" bestFit="1" customWidth="1"/>
  </cols>
  <sheetData>
    <row r="1" spans="1:9" ht="24" thickBot="1">
      <c r="A1" s="21" t="s">
        <v>0</v>
      </c>
      <c r="B1" s="21"/>
      <c r="C1" s="21"/>
      <c r="D1" s="21"/>
      <c r="E1" s="21"/>
      <c r="F1" s="21"/>
      <c r="G1" s="21"/>
      <c r="H1" s="21"/>
      <c r="I1" s="1"/>
    </row>
    <row r="3" spans="1:9">
      <c r="A3" s="22" t="s">
        <v>24</v>
      </c>
      <c r="B3" s="22"/>
      <c r="C3" s="22"/>
      <c r="D3" s="22"/>
      <c r="E3" s="22"/>
      <c r="F3" s="22"/>
      <c r="G3" s="22"/>
      <c r="H3" s="22"/>
      <c r="I3" s="6"/>
    </row>
    <row r="5" spans="1:9" ht="15.75" thickBot="1">
      <c r="D5" s="9" t="s">
        <v>13</v>
      </c>
      <c r="E5" s="7" t="s">
        <v>14</v>
      </c>
    </row>
    <row r="6" spans="1:9" ht="15.75" thickTop="1">
      <c r="D6" s="2" t="s">
        <v>1</v>
      </c>
      <c r="E6" s="3">
        <v>25</v>
      </c>
    </row>
    <row r="7" spans="1:9">
      <c r="D7" s="4" t="s">
        <v>2</v>
      </c>
      <c r="E7" s="5">
        <v>30</v>
      </c>
    </row>
    <row r="8" spans="1:9">
      <c r="D8" s="2" t="s">
        <v>3</v>
      </c>
      <c r="E8" s="3">
        <v>60</v>
      </c>
    </row>
    <row r="9" spans="1:9">
      <c r="D9" s="4" t="s">
        <v>4</v>
      </c>
      <c r="E9" s="5">
        <v>16</v>
      </c>
    </row>
    <row r="10" spans="1:9">
      <c r="D10" s="2" t="s">
        <v>5</v>
      </c>
      <c r="E10" s="3">
        <v>10</v>
      </c>
    </row>
    <row r="11" spans="1:9">
      <c r="D11" s="4" t="s">
        <v>6</v>
      </c>
      <c r="E11" s="5">
        <v>15</v>
      </c>
    </row>
    <row r="12" spans="1:9">
      <c r="D12" s="2" t="s">
        <v>7</v>
      </c>
      <c r="E12" s="3">
        <v>30</v>
      </c>
    </row>
    <row r="13" spans="1:9">
      <c r="D13" s="19" t="s">
        <v>26</v>
      </c>
      <c r="E13" s="5">
        <v>2.5</v>
      </c>
    </row>
    <row r="14" spans="1:9">
      <c r="D14" s="2" t="s">
        <v>8</v>
      </c>
      <c r="E14" s="3">
        <v>25</v>
      </c>
    </row>
    <row r="15" spans="1:9">
      <c r="D15" s="4" t="s">
        <v>9</v>
      </c>
      <c r="E15" s="5">
        <v>20</v>
      </c>
    </row>
    <row r="16" spans="1:9">
      <c r="D16" s="2" t="s">
        <v>10</v>
      </c>
      <c r="E16" s="3">
        <v>5</v>
      </c>
    </row>
    <row r="17" spans="4:5">
      <c r="D17" s="4" t="s">
        <v>11</v>
      </c>
      <c r="E17" s="5">
        <v>25</v>
      </c>
    </row>
    <row r="18" spans="4:5">
      <c r="D18" s="17" t="s">
        <v>12</v>
      </c>
      <c r="E18" s="16">
        <v>10</v>
      </c>
    </row>
  </sheetData>
  <mergeCells count="2">
    <mergeCell ref="A1:H1"/>
    <mergeCell ref="A3:H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6"/>
  <sheetViews>
    <sheetView tabSelected="1" workbookViewId="0">
      <selection activeCell="B41" sqref="B41"/>
    </sheetView>
  </sheetViews>
  <sheetFormatPr defaultRowHeight="15"/>
  <cols>
    <col min="1" max="1" width="21.7109375" bestFit="1" customWidth="1"/>
    <col min="2" max="3" width="21.7109375" customWidth="1"/>
    <col min="4" max="4" width="20.7109375" customWidth="1"/>
  </cols>
  <sheetData>
    <row r="1" spans="1:4" ht="15.75" thickBot="1">
      <c r="A1" s="9" t="s">
        <v>15</v>
      </c>
      <c r="B1" s="9" t="s">
        <v>21</v>
      </c>
      <c r="C1" s="9" t="s">
        <v>22</v>
      </c>
      <c r="D1" s="7" t="s">
        <v>23</v>
      </c>
    </row>
    <row r="2" spans="1:4" ht="15.75" thickTop="1">
      <c r="A2" s="2" t="s">
        <v>1</v>
      </c>
      <c r="B2" s="10">
        <f>ROUND((0.65*Side1!E6)/2.5,0)*2.5</f>
        <v>17.5</v>
      </c>
      <c r="C2" s="11">
        <f>ROUND((B2*1.25)/2.5,0)*2.5</f>
        <v>22.5</v>
      </c>
      <c r="D2" s="12">
        <f>ROUND((C2*1.25)/2.5,0)*2.5</f>
        <v>27.5</v>
      </c>
    </row>
    <row r="3" spans="1:4">
      <c r="A3" s="4" t="s">
        <v>16</v>
      </c>
      <c r="B3" s="13">
        <f>ROUND((0.65*Side1!E7)/2.5,0)*2.5</f>
        <v>20</v>
      </c>
      <c r="C3" s="14">
        <f t="shared" ref="C3:D13" si="0">ROUND((B3*1.25)/2.5,0)*2.5</f>
        <v>25</v>
      </c>
      <c r="D3" s="15">
        <f t="shared" si="0"/>
        <v>32.5</v>
      </c>
    </row>
    <row r="4" spans="1:4">
      <c r="A4" s="2" t="s">
        <v>3</v>
      </c>
      <c r="B4" s="10">
        <f>ROUND((0.65*Side1!E8)/2.5,0)*2.5</f>
        <v>40</v>
      </c>
      <c r="C4" s="11">
        <f t="shared" si="0"/>
        <v>50</v>
      </c>
      <c r="D4" s="12">
        <f t="shared" si="0"/>
        <v>62.5</v>
      </c>
    </row>
    <row r="5" spans="1:4">
      <c r="A5" s="4" t="s">
        <v>4</v>
      </c>
      <c r="B5" s="13">
        <f>ROUND((0.65*Side1!E9)/2.5,0)*2.5</f>
        <v>10</v>
      </c>
      <c r="C5" s="14">
        <f t="shared" si="0"/>
        <v>12.5</v>
      </c>
      <c r="D5" s="15">
        <f t="shared" si="0"/>
        <v>15</v>
      </c>
    </row>
    <row r="6" spans="1:4">
      <c r="A6" s="2" t="s">
        <v>5</v>
      </c>
      <c r="B6" s="10">
        <f>ROUND((0.65*Side1!E10)/1.25,0)*1.25</f>
        <v>6.25</v>
      </c>
      <c r="C6" s="11">
        <f>ROUND((B6*1.25)/1.25,0)*1.25</f>
        <v>7.5</v>
      </c>
      <c r="D6" s="12">
        <f>ROUND((C6*1.25)/1.25,0)*1.25</f>
        <v>10</v>
      </c>
    </row>
    <row r="7" spans="1:4">
      <c r="A7" s="4" t="s">
        <v>17</v>
      </c>
      <c r="B7" s="13">
        <f>ROUND((0.65*Side1!E11)/2.5,0)*2.5</f>
        <v>10</v>
      </c>
      <c r="C7" s="14">
        <f t="shared" si="0"/>
        <v>12.5</v>
      </c>
      <c r="D7" s="15">
        <f t="shared" si="0"/>
        <v>15</v>
      </c>
    </row>
    <row r="8" spans="1:4">
      <c r="A8" s="2" t="s">
        <v>7</v>
      </c>
      <c r="B8" s="10">
        <f>ROUND((0.65*Side1!E12)/2.5,0)*2.5</f>
        <v>20</v>
      </c>
      <c r="C8" s="11">
        <f t="shared" si="0"/>
        <v>25</v>
      </c>
      <c r="D8" s="12">
        <f t="shared" si="0"/>
        <v>32.5</v>
      </c>
    </row>
    <row r="9" spans="1:4">
      <c r="A9" s="4" t="s">
        <v>26</v>
      </c>
      <c r="B9" s="13">
        <f>ROUND((0.65*Side1!E13)/1.25,0)*1.25</f>
        <v>1.25</v>
      </c>
      <c r="C9" s="14">
        <f>ROUND((B9*1.25)/1.25,0)*1.25</f>
        <v>1.25</v>
      </c>
      <c r="D9" s="15">
        <f>ROUND((C9*1.25)/1.25,0)*1.25</f>
        <v>1.25</v>
      </c>
    </row>
    <row r="10" spans="1:4">
      <c r="A10" s="2" t="s">
        <v>18</v>
      </c>
      <c r="B10" s="10">
        <f>ROUND((0.65*Side1!E14)/2.5,0)*2.5</f>
        <v>17.5</v>
      </c>
      <c r="C10" s="11">
        <f t="shared" si="0"/>
        <v>22.5</v>
      </c>
      <c r="D10" s="12">
        <f>ROUND((C10*1.25)/2.5,0)*2.5</f>
        <v>27.5</v>
      </c>
    </row>
    <row r="11" spans="1:4">
      <c r="A11" s="4" t="s">
        <v>9</v>
      </c>
      <c r="B11" s="13">
        <f>ROUND((0.65*Side1!E15)/2.5,0)*2.5</f>
        <v>12.5</v>
      </c>
      <c r="C11" s="14">
        <f t="shared" si="0"/>
        <v>15</v>
      </c>
      <c r="D11" s="15">
        <f t="shared" si="0"/>
        <v>20</v>
      </c>
    </row>
    <row r="12" spans="1:4">
      <c r="A12" s="2" t="s">
        <v>19</v>
      </c>
      <c r="B12" s="10">
        <f>ROUND((0.65*Side1!E16)/2.5,0)*2.5</f>
        <v>2.5</v>
      </c>
      <c r="C12" s="11">
        <f t="shared" si="0"/>
        <v>2.5</v>
      </c>
      <c r="D12" s="12">
        <f t="shared" si="0"/>
        <v>2.5</v>
      </c>
    </row>
    <row r="13" spans="1:4">
      <c r="A13" s="4" t="s">
        <v>11</v>
      </c>
      <c r="B13" s="13">
        <f>ROUND((0.65*Side1!E17)/2.5,0)*2.5</f>
        <v>17.5</v>
      </c>
      <c r="C13" s="14">
        <f t="shared" si="0"/>
        <v>22.5</v>
      </c>
      <c r="D13" s="15">
        <f t="shared" si="0"/>
        <v>27.5</v>
      </c>
    </row>
    <row r="14" spans="1:4">
      <c r="A14" s="17" t="s">
        <v>12</v>
      </c>
      <c r="B14" s="10">
        <f>ROUND((0.65*Side1!E18)/1.25,0)*1.25</f>
        <v>6.25</v>
      </c>
      <c r="C14" s="11">
        <f>ROUND((B14*1.25)/1.25,0)*1.25</f>
        <v>7.5</v>
      </c>
      <c r="D14" s="12">
        <f>ROUND((C14*1.25)/1.25,0)*1.25</f>
        <v>10</v>
      </c>
    </row>
    <row r="16" spans="1:4">
      <c r="B16" s="8"/>
      <c r="C16" s="8"/>
      <c r="D16" s="8"/>
    </row>
    <row r="17" spans="1:4" ht="15.75" thickBot="1">
      <c r="A17" s="9" t="s">
        <v>20</v>
      </c>
      <c r="B17" s="9" t="s">
        <v>21</v>
      </c>
      <c r="C17" s="9" t="s">
        <v>22</v>
      </c>
      <c r="D17" s="7" t="s">
        <v>23</v>
      </c>
    </row>
    <row r="18" spans="1:4" ht="15.75" thickTop="1">
      <c r="A18" s="10" t="s">
        <v>1</v>
      </c>
      <c r="B18" s="11">
        <f>ROUND((0.7*Side1!E6)/2.5,0)*2.5</f>
        <v>17.5</v>
      </c>
      <c r="C18" s="11">
        <f>ROUND((B18*1.25)/2.5,0)*2.5</f>
        <v>22.5</v>
      </c>
      <c r="D18" s="12">
        <f>ROUND((C18*1.25)/2.5,0)*2.5</f>
        <v>27.5</v>
      </c>
    </row>
    <row r="19" spans="1:4">
      <c r="A19" s="13" t="s">
        <v>16</v>
      </c>
      <c r="B19" s="14">
        <f>ROUND((0.7*Side1!E7)/2.5,0)*2.5</f>
        <v>20</v>
      </c>
      <c r="C19" s="14">
        <f t="shared" ref="C19:D29" si="1">ROUND((B19*1.25)/2.5,0)*2.5</f>
        <v>25</v>
      </c>
      <c r="D19" s="15">
        <f t="shared" si="1"/>
        <v>32.5</v>
      </c>
    </row>
    <row r="20" spans="1:4">
      <c r="A20" s="10" t="s">
        <v>3</v>
      </c>
      <c r="B20" s="11">
        <f>ROUND((0.7*Side1!E8)/2.5,0)*2.5</f>
        <v>42.5</v>
      </c>
      <c r="C20" s="11">
        <f t="shared" si="1"/>
        <v>52.5</v>
      </c>
      <c r="D20" s="12">
        <f t="shared" si="1"/>
        <v>65</v>
      </c>
    </row>
    <row r="21" spans="1:4">
      <c r="A21" s="13" t="s">
        <v>4</v>
      </c>
      <c r="B21" s="14">
        <f>ROUND((0.7*Side1!E9)/2.5,0)*2.5</f>
        <v>10</v>
      </c>
      <c r="C21" s="14">
        <f t="shared" si="1"/>
        <v>12.5</v>
      </c>
      <c r="D21" s="15">
        <f t="shared" si="1"/>
        <v>15</v>
      </c>
    </row>
    <row r="22" spans="1:4">
      <c r="A22" s="10" t="s">
        <v>5</v>
      </c>
      <c r="B22" s="11">
        <f>ROUND((0.7*Side1!E10)/1.25,0)*1.25</f>
        <v>7.5</v>
      </c>
      <c r="C22" s="11">
        <f>ROUND((B22*1.25)/1.25,0)*1.25</f>
        <v>10</v>
      </c>
      <c r="D22" s="12">
        <f t="shared" si="1"/>
        <v>12.5</v>
      </c>
    </row>
    <row r="23" spans="1:4">
      <c r="A23" s="13" t="s">
        <v>17</v>
      </c>
      <c r="B23" s="14">
        <f>ROUND((0.7*Side1!E11)/2.5,0)*2.5</f>
        <v>10</v>
      </c>
      <c r="C23" s="14">
        <f t="shared" si="1"/>
        <v>12.5</v>
      </c>
      <c r="D23" s="15">
        <f>ROUND((C23*1.25)/1.25,0)*1.25</f>
        <v>16.25</v>
      </c>
    </row>
    <row r="24" spans="1:4">
      <c r="A24" s="10" t="s">
        <v>7</v>
      </c>
      <c r="B24" s="11">
        <f>ROUND((0.7*Side1!E12)/2.5,0)*2.5</f>
        <v>20</v>
      </c>
      <c r="C24" s="11">
        <f t="shared" si="1"/>
        <v>25</v>
      </c>
      <c r="D24" s="12">
        <f t="shared" si="1"/>
        <v>32.5</v>
      </c>
    </row>
    <row r="25" spans="1:4">
      <c r="A25" s="4" t="s">
        <v>26</v>
      </c>
      <c r="B25" s="14">
        <f>ROUND((0.7*Side1!E13)/1.25,0)*1.25</f>
        <v>1.25</v>
      </c>
      <c r="C25" s="14">
        <f>ROUND((B25*1.25)/1.25,0)*1.25</f>
        <v>1.25</v>
      </c>
      <c r="D25" s="15">
        <f>ROUND((C25*1.25)/1.25,0)*1.25</f>
        <v>1.25</v>
      </c>
    </row>
    <row r="26" spans="1:4">
      <c r="A26" s="10" t="s">
        <v>18</v>
      </c>
      <c r="B26" s="11">
        <f>ROUND((0.7*Side1!E14)/2.5,0)*2.5</f>
        <v>17.5</v>
      </c>
      <c r="C26" s="11">
        <f t="shared" si="1"/>
        <v>22.5</v>
      </c>
      <c r="D26" s="12">
        <f t="shared" si="1"/>
        <v>27.5</v>
      </c>
    </row>
    <row r="27" spans="1:4">
      <c r="A27" s="13" t="s">
        <v>9</v>
      </c>
      <c r="B27" s="14">
        <f>ROUND((0.7*Side1!E15)/2.5,0)*2.5</f>
        <v>15</v>
      </c>
      <c r="C27" s="14">
        <f t="shared" si="1"/>
        <v>20</v>
      </c>
      <c r="D27" s="15">
        <f t="shared" si="1"/>
        <v>25</v>
      </c>
    </row>
    <row r="28" spans="1:4">
      <c r="A28" s="10" t="s">
        <v>19</v>
      </c>
      <c r="B28" s="11">
        <f>ROUND((0.7*Side1!E16)/2.5,0)*2.5</f>
        <v>2.5</v>
      </c>
      <c r="C28" s="11">
        <f t="shared" si="1"/>
        <v>2.5</v>
      </c>
      <c r="D28" s="12">
        <f t="shared" si="1"/>
        <v>2.5</v>
      </c>
    </row>
    <row r="29" spans="1:4">
      <c r="A29" s="13" t="s">
        <v>11</v>
      </c>
      <c r="B29" s="14">
        <f>ROUND((0.7*Side1!E17)/2.5,0)*2.5</f>
        <v>17.5</v>
      </c>
      <c r="C29" s="14">
        <f t="shared" si="1"/>
        <v>22.5</v>
      </c>
      <c r="D29" s="15">
        <f t="shared" si="1"/>
        <v>27.5</v>
      </c>
    </row>
    <row r="30" spans="1:4">
      <c r="A30" s="18" t="s">
        <v>12</v>
      </c>
      <c r="B30" s="11">
        <f>ROUND((0.7*Side1!E18)/1.25,0)*1.25</f>
        <v>7.5</v>
      </c>
      <c r="C30" s="11">
        <f>ROUND((B30*1.25)/1.25,0)*1.25</f>
        <v>10</v>
      </c>
      <c r="D30" s="12">
        <f>ROUND((C30*1.25)/1.25,0)*1.25</f>
        <v>12.5</v>
      </c>
    </row>
    <row r="33" spans="1:4" ht="15.75" thickBot="1">
      <c r="A33" s="9" t="s">
        <v>25</v>
      </c>
      <c r="B33" s="9" t="s">
        <v>21</v>
      </c>
      <c r="C33" s="9" t="s">
        <v>22</v>
      </c>
      <c r="D33" s="7" t="s">
        <v>23</v>
      </c>
    </row>
    <row r="34" spans="1:4" ht="15.75" thickTop="1">
      <c r="A34" s="10" t="s">
        <v>1</v>
      </c>
      <c r="B34" s="11">
        <f>ROUND((0.75*Side1!E6)/2.5,0)*2.5</f>
        <v>20</v>
      </c>
      <c r="C34" s="11">
        <f>ROUND((B34*1.25)/2.5,0)*2.5</f>
        <v>25</v>
      </c>
      <c r="D34" s="12">
        <f>ROUND((C34*1.25)/2.5,0)*2.5</f>
        <v>32.5</v>
      </c>
    </row>
    <row r="35" spans="1:4">
      <c r="A35" s="13" t="s">
        <v>16</v>
      </c>
      <c r="B35" s="14">
        <f>ROUND((0.75*Side1!E7)/2.5,0)*2.5</f>
        <v>22.5</v>
      </c>
      <c r="C35" s="14">
        <f t="shared" ref="C35:D45" si="2">ROUND((B35*1.25)/2.5,0)*2.5</f>
        <v>27.5</v>
      </c>
      <c r="D35" s="15">
        <f t="shared" si="2"/>
        <v>35</v>
      </c>
    </row>
    <row r="36" spans="1:4">
      <c r="A36" s="10" t="s">
        <v>3</v>
      </c>
      <c r="B36" s="11">
        <f>ROUND((0.75*Side1!E8)/2.5,0)*2.5</f>
        <v>45</v>
      </c>
      <c r="C36" s="11">
        <f t="shared" si="2"/>
        <v>57.5</v>
      </c>
      <c r="D36" s="12">
        <f t="shared" si="2"/>
        <v>72.5</v>
      </c>
    </row>
    <row r="37" spans="1:4">
      <c r="A37" s="13" t="s">
        <v>4</v>
      </c>
      <c r="B37" s="14">
        <f>ROUND((0.75*Side1!E9)/2.5,0)*2.5</f>
        <v>12.5</v>
      </c>
      <c r="C37" s="14">
        <f t="shared" si="2"/>
        <v>15</v>
      </c>
      <c r="D37" s="15">
        <f t="shared" si="2"/>
        <v>20</v>
      </c>
    </row>
    <row r="38" spans="1:4">
      <c r="A38" s="10" t="s">
        <v>5</v>
      </c>
      <c r="B38" s="11">
        <f>ROUND((0.75*Side1!E10)/1.25,0)*1.25</f>
        <v>7.5</v>
      </c>
      <c r="C38" s="11">
        <f>ROUND((B38*1.25)/1.25,0)*1.25</f>
        <v>10</v>
      </c>
      <c r="D38" s="12">
        <f>ROUND((C38*1.25)/1.25,0)*1.25</f>
        <v>12.5</v>
      </c>
    </row>
    <row r="39" spans="1:4">
      <c r="A39" s="13" t="s">
        <v>17</v>
      </c>
      <c r="B39" s="14">
        <f>ROUND((0.75*Side1!E11)/2.5,0)*2.5</f>
        <v>12.5</v>
      </c>
      <c r="C39" s="14">
        <f t="shared" si="2"/>
        <v>15</v>
      </c>
      <c r="D39" s="15">
        <f t="shared" si="2"/>
        <v>20</v>
      </c>
    </row>
    <row r="40" spans="1:4">
      <c r="A40" s="10" t="s">
        <v>7</v>
      </c>
      <c r="B40" s="11">
        <f>ROUND((0.75*Side1!E12)/2.5,0)*2.5</f>
        <v>22.5</v>
      </c>
      <c r="C40" s="11">
        <f t="shared" si="2"/>
        <v>27.5</v>
      </c>
      <c r="D40" s="12">
        <f t="shared" si="2"/>
        <v>35</v>
      </c>
    </row>
    <row r="41" spans="1:4">
      <c r="A41" s="4" t="s">
        <v>26</v>
      </c>
      <c r="B41" s="14">
        <f>ROUND((0.75*Side1!E13)/1.25,0)*1.25</f>
        <v>2.5</v>
      </c>
      <c r="C41" s="14">
        <f>ROUND((B41*1.25)/1.25,0)*1.25</f>
        <v>3.75</v>
      </c>
      <c r="D41" s="15">
        <f>ROUND((C41*1.25)/1.25,0)*1.25</f>
        <v>5</v>
      </c>
    </row>
    <row r="42" spans="1:4">
      <c r="A42" s="10" t="s">
        <v>18</v>
      </c>
      <c r="B42" s="11">
        <f>ROUND((0.75*Side1!E14)/2.5,0)*2.5</f>
        <v>20</v>
      </c>
      <c r="C42" s="11">
        <f t="shared" si="2"/>
        <v>25</v>
      </c>
      <c r="D42" s="12">
        <f t="shared" si="2"/>
        <v>32.5</v>
      </c>
    </row>
    <row r="43" spans="1:4">
      <c r="A43" s="13" t="s">
        <v>9</v>
      </c>
      <c r="B43" s="14">
        <f>ROUND((0.75*Side1!E15)/2.5,0)*2.5</f>
        <v>15</v>
      </c>
      <c r="C43" s="14">
        <f t="shared" si="2"/>
        <v>20</v>
      </c>
      <c r="D43" s="15">
        <f t="shared" si="2"/>
        <v>25</v>
      </c>
    </row>
    <row r="44" spans="1:4">
      <c r="A44" s="10" t="s">
        <v>19</v>
      </c>
      <c r="B44" s="11">
        <f>ROUND((0.75*Side1!E16)/2.5,0)*2.5</f>
        <v>5</v>
      </c>
      <c r="C44" s="11">
        <f t="shared" si="2"/>
        <v>7.5</v>
      </c>
      <c r="D44" s="12">
        <f t="shared" si="2"/>
        <v>10</v>
      </c>
    </row>
    <row r="45" spans="1:4">
      <c r="A45" s="13" t="s">
        <v>11</v>
      </c>
      <c r="B45" s="14">
        <f>ROUND((0.75*Side1!E17)/2.5,0)*2.5</f>
        <v>20</v>
      </c>
      <c r="C45" s="14">
        <f t="shared" si="2"/>
        <v>25</v>
      </c>
      <c r="D45" s="15">
        <f t="shared" si="2"/>
        <v>32.5</v>
      </c>
    </row>
    <row r="46" spans="1:4">
      <c r="A46" s="18" t="s">
        <v>12</v>
      </c>
      <c r="B46" s="11">
        <f>ROUND((0.75*Side1!E18)/1.25,0)*1.25</f>
        <v>7.5</v>
      </c>
      <c r="C46" s="11">
        <f>ROUND((B46*1.25)/1.25,0)*1.25</f>
        <v>10</v>
      </c>
      <c r="D46" s="12">
        <f>ROUND((C46*1.25)/1.25,0)*1.25</f>
        <v>12.5</v>
      </c>
    </row>
    <row r="49" spans="1:4" ht="15.75" thickBot="1">
      <c r="A49" s="9" t="s">
        <v>27</v>
      </c>
      <c r="B49" s="9" t="s">
        <v>21</v>
      </c>
      <c r="C49" s="9" t="s">
        <v>22</v>
      </c>
      <c r="D49" s="7" t="s">
        <v>23</v>
      </c>
    </row>
    <row r="50" spans="1:4" ht="15.75" thickTop="1">
      <c r="A50" s="10" t="s">
        <v>1</v>
      </c>
      <c r="B50" s="11">
        <f>ROUND((0.8*Side1!E6)/2.5,0)*2.5</f>
        <v>20</v>
      </c>
      <c r="C50" s="11">
        <f>ROUND((B50*1.25)/2.5,0)*2.5</f>
        <v>25</v>
      </c>
      <c r="D50" s="12">
        <f>ROUND((C50*1.25)/2.5,0)*2.5</f>
        <v>32.5</v>
      </c>
    </row>
    <row r="51" spans="1:4">
      <c r="A51" s="13" t="s">
        <v>16</v>
      </c>
      <c r="B51" s="14">
        <f>ROUND((0.8*Side1!E7)/2.5,0)*2.5</f>
        <v>25</v>
      </c>
      <c r="C51" s="14">
        <f t="shared" ref="C51:D61" si="3">ROUND((B51*1.25)/2.5,0)*2.5</f>
        <v>32.5</v>
      </c>
      <c r="D51" s="15">
        <f t="shared" si="3"/>
        <v>40</v>
      </c>
    </row>
    <row r="52" spans="1:4">
      <c r="A52" s="10" t="s">
        <v>3</v>
      </c>
      <c r="B52" s="11">
        <f>ROUND((0.8*Side1!E8)/2.5,0)*2.5</f>
        <v>47.5</v>
      </c>
      <c r="C52" s="11">
        <f t="shared" si="3"/>
        <v>60</v>
      </c>
      <c r="D52" s="12">
        <f t="shared" si="3"/>
        <v>75</v>
      </c>
    </row>
    <row r="53" spans="1:4">
      <c r="A53" s="13" t="s">
        <v>4</v>
      </c>
      <c r="B53" s="14">
        <f>ROUND((0.8*Side1!E9)/2.5,0)*2.5</f>
        <v>12.5</v>
      </c>
      <c r="C53" s="14">
        <f t="shared" si="3"/>
        <v>15</v>
      </c>
      <c r="D53" s="15">
        <f t="shared" si="3"/>
        <v>20</v>
      </c>
    </row>
    <row r="54" spans="1:4">
      <c r="A54" s="10" t="s">
        <v>5</v>
      </c>
      <c r="B54" s="11">
        <f>ROUND((0.8*Side1!E10)/1.25,0)*1.25</f>
        <v>7.5</v>
      </c>
      <c r="C54" s="11">
        <f>ROUND((B54*1.25)/1.25,0)*1.25</f>
        <v>10</v>
      </c>
      <c r="D54" s="12">
        <f>ROUND((C54*1.25)/1.25,0)*1.25</f>
        <v>12.5</v>
      </c>
    </row>
    <row r="55" spans="1:4">
      <c r="A55" s="13" t="s">
        <v>17</v>
      </c>
      <c r="B55" s="14">
        <f>ROUND((0.8*Side1!E11)/2.5,0)*2.5</f>
        <v>12.5</v>
      </c>
      <c r="C55" s="14">
        <f t="shared" si="3"/>
        <v>15</v>
      </c>
      <c r="D55" s="15">
        <f t="shared" si="3"/>
        <v>20</v>
      </c>
    </row>
    <row r="56" spans="1:4">
      <c r="A56" s="10" t="s">
        <v>7</v>
      </c>
      <c r="B56" s="11">
        <f>ROUND((0.8*Side1!E12)/2.5,0)*2.5</f>
        <v>25</v>
      </c>
      <c r="C56" s="11">
        <f t="shared" si="3"/>
        <v>32.5</v>
      </c>
      <c r="D56" s="12">
        <f t="shared" si="3"/>
        <v>40</v>
      </c>
    </row>
    <row r="57" spans="1:4">
      <c r="A57" s="4" t="s">
        <v>26</v>
      </c>
      <c r="B57" s="14">
        <f>ROUND((0.8*Side1!E13)/1.25,0)*1.25</f>
        <v>2.5</v>
      </c>
      <c r="C57" s="14">
        <f>ROUND((B57*1.25)/1.25,0)*1.25</f>
        <v>3.75</v>
      </c>
      <c r="D57" s="15">
        <f>ROUND((C57*1.25)/1.25,0)*1.25</f>
        <v>5</v>
      </c>
    </row>
    <row r="58" spans="1:4">
      <c r="A58" s="10" t="s">
        <v>18</v>
      </c>
      <c r="B58" s="11">
        <f>ROUND((0.8*Side1!E14)/2.5,0)*2.5</f>
        <v>20</v>
      </c>
      <c r="C58" s="11">
        <f t="shared" si="3"/>
        <v>25</v>
      </c>
      <c r="D58" s="12">
        <f t="shared" si="3"/>
        <v>32.5</v>
      </c>
    </row>
    <row r="59" spans="1:4">
      <c r="A59" s="13" t="s">
        <v>9</v>
      </c>
      <c r="B59" s="14">
        <f>ROUND((0.8*Side1!E15)/2.5,0)*2.5</f>
        <v>15</v>
      </c>
      <c r="C59" s="14">
        <f t="shared" si="3"/>
        <v>20</v>
      </c>
      <c r="D59" s="15">
        <f t="shared" si="3"/>
        <v>25</v>
      </c>
    </row>
    <row r="60" spans="1:4">
      <c r="A60" s="10" t="s">
        <v>19</v>
      </c>
      <c r="B60" s="11">
        <f>ROUND((0.8*Side1!E16)/2.5,0)*2.5</f>
        <v>5</v>
      </c>
      <c r="C60" s="11">
        <f t="shared" si="3"/>
        <v>7.5</v>
      </c>
      <c r="D60" s="12">
        <f t="shared" si="3"/>
        <v>10</v>
      </c>
    </row>
    <row r="61" spans="1:4">
      <c r="A61" s="13" t="s">
        <v>11</v>
      </c>
      <c r="B61" s="14">
        <f>ROUND((0.8*Side1!E17)/2.5,0)*2.5</f>
        <v>20</v>
      </c>
      <c r="C61" s="14">
        <f t="shared" si="3"/>
        <v>25</v>
      </c>
      <c r="D61" s="15">
        <f t="shared" si="3"/>
        <v>32.5</v>
      </c>
    </row>
    <row r="62" spans="1:4">
      <c r="A62" s="18" t="s">
        <v>12</v>
      </c>
      <c r="B62" s="11">
        <f>ROUND((0.8*Side1!E18)/1.25,0)*1.25</f>
        <v>7.5</v>
      </c>
      <c r="C62" s="11">
        <f>ROUND((B62*1.25)/1.25,0)*1.25</f>
        <v>10</v>
      </c>
      <c r="D62" s="12">
        <f>ROUND((C62*1.25)/1.25,0)*1.25</f>
        <v>12.5</v>
      </c>
    </row>
    <row r="65" spans="1:4" ht="15.75" thickBot="1">
      <c r="A65" s="9" t="s">
        <v>28</v>
      </c>
      <c r="B65" s="9" t="s">
        <v>21</v>
      </c>
      <c r="C65" s="9" t="s">
        <v>22</v>
      </c>
      <c r="D65" s="7" t="s">
        <v>23</v>
      </c>
    </row>
    <row r="66" spans="1:4" ht="15.75" thickTop="1">
      <c r="A66" s="10" t="s">
        <v>1</v>
      </c>
      <c r="B66" s="11">
        <f>ROUND((0.85*Side1!E6)/2.5,0)*2.5</f>
        <v>22.5</v>
      </c>
      <c r="C66" s="11">
        <f>ROUND((B66*1.25)/2.5,0)*2.5</f>
        <v>27.5</v>
      </c>
      <c r="D66" s="12">
        <f>ROUND((C66*1.25)/2.5,0)*2.5</f>
        <v>35</v>
      </c>
    </row>
    <row r="67" spans="1:4">
      <c r="A67" s="13" t="s">
        <v>16</v>
      </c>
      <c r="B67" s="14">
        <f>ROUND((0.85*Side1!E7)/2.5,0)*2.5</f>
        <v>25</v>
      </c>
      <c r="C67" s="14">
        <f t="shared" ref="C67:D77" si="4">ROUND((B67*1.25)/2.5,0)*2.5</f>
        <v>32.5</v>
      </c>
      <c r="D67" s="15">
        <f t="shared" si="4"/>
        <v>40</v>
      </c>
    </row>
    <row r="68" spans="1:4">
      <c r="A68" s="10" t="s">
        <v>3</v>
      </c>
      <c r="B68" s="11">
        <f>ROUND((0.85*Side1!E8)/2.5,0)*2.5</f>
        <v>50</v>
      </c>
      <c r="C68" s="11">
        <f t="shared" si="4"/>
        <v>62.5</v>
      </c>
      <c r="D68" s="12">
        <f t="shared" si="4"/>
        <v>77.5</v>
      </c>
    </row>
    <row r="69" spans="1:4">
      <c r="A69" s="13" t="s">
        <v>4</v>
      </c>
      <c r="B69" s="14">
        <f>ROUND((0.85*Side1!E9)/2.5,0)*2.5</f>
        <v>12.5</v>
      </c>
      <c r="C69" s="14">
        <f t="shared" si="4"/>
        <v>15</v>
      </c>
      <c r="D69" s="15">
        <f t="shared" si="4"/>
        <v>20</v>
      </c>
    </row>
    <row r="70" spans="1:4">
      <c r="A70" s="10" t="s">
        <v>5</v>
      </c>
      <c r="B70" s="11">
        <f>ROUND((0.85*Side1!E10)/1.25,0)*1.25</f>
        <v>8.75</v>
      </c>
      <c r="C70" s="11">
        <f>ROUND((B70*1.25)/1.25,0)*1.25</f>
        <v>11.25</v>
      </c>
      <c r="D70" s="12">
        <f>ROUND((C70*1.25)/1.25,0)*1.25</f>
        <v>13.75</v>
      </c>
    </row>
    <row r="71" spans="1:4">
      <c r="A71" s="13" t="s">
        <v>17</v>
      </c>
      <c r="B71" s="14">
        <f>ROUND((0.85*Side1!E11)/2.5,0)*2.5</f>
        <v>12.5</v>
      </c>
      <c r="C71" s="14">
        <f t="shared" si="4"/>
        <v>15</v>
      </c>
      <c r="D71" s="15">
        <f t="shared" si="4"/>
        <v>20</v>
      </c>
    </row>
    <row r="72" spans="1:4">
      <c r="A72" s="10" t="s">
        <v>7</v>
      </c>
      <c r="B72" s="11">
        <f>ROUND((0.85*Side1!E12)/2.5,0)*2.5</f>
        <v>25</v>
      </c>
      <c r="C72" s="11">
        <f t="shared" si="4"/>
        <v>32.5</v>
      </c>
      <c r="D72" s="12">
        <f t="shared" si="4"/>
        <v>40</v>
      </c>
    </row>
    <row r="73" spans="1:4">
      <c r="A73" s="4" t="s">
        <v>26</v>
      </c>
      <c r="B73" s="14">
        <f>ROUND((0.85*Side1!E13)/1.25,0)*1.25</f>
        <v>2.5</v>
      </c>
      <c r="C73" s="14">
        <f>ROUND((B73*1.25)/1.25,0)*1.25</f>
        <v>3.75</v>
      </c>
      <c r="D73" s="15">
        <f>ROUND((C73*1.25)/1.25,0)*1.25</f>
        <v>5</v>
      </c>
    </row>
    <row r="74" spans="1:4">
      <c r="A74" s="10" t="s">
        <v>18</v>
      </c>
      <c r="B74" s="11">
        <f>ROUND((0.85*Side1!E14)/2.5,0)*2.5</f>
        <v>22.5</v>
      </c>
      <c r="C74" s="11">
        <f t="shared" si="4"/>
        <v>27.5</v>
      </c>
      <c r="D74" s="12">
        <f t="shared" si="4"/>
        <v>35</v>
      </c>
    </row>
    <row r="75" spans="1:4">
      <c r="A75" s="13" t="s">
        <v>9</v>
      </c>
      <c r="B75" s="14">
        <f>ROUND((0.85*Side1!E15)/2.5,0)*2.5</f>
        <v>17.5</v>
      </c>
      <c r="C75" s="14">
        <f t="shared" si="4"/>
        <v>22.5</v>
      </c>
      <c r="D75" s="15">
        <f t="shared" si="4"/>
        <v>27.5</v>
      </c>
    </row>
    <row r="76" spans="1:4">
      <c r="A76" s="10" t="s">
        <v>19</v>
      </c>
      <c r="B76" s="11">
        <f>ROUND((0.85*Side1!E16)/2.5,0)*2.5</f>
        <v>5</v>
      </c>
      <c r="C76" s="11">
        <f t="shared" si="4"/>
        <v>7.5</v>
      </c>
      <c r="D76" s="12">
        <f t="shared" si="4"/>
        <v>10</v>
      </c>
    </row>
    <row r="77" spans="1:4">
      <c r="A77" s="13" t="s">
        <v>11</v>
      </c>
      <c r="B77" s="14">
        <f>ROUND((0.85*Side1!E17)/2.5,0)*2.5</f>
        <v>22.5</v>
      </c>
      <c r="C77" s="14">
        <f t="shared" si="4"/>
        <v>27.5</v>
      </c>
      <c r="D77" s="15">
        <f t="shared" si="4"/>
        <v>35</v>
      </c>
    </row>
    <row r="78" spans="1:4">
      <c r="A78" s="18" t="s">
        <v>12</v>
      </c>
      <c r="B78" s="11">
        <f>ROUND((0.85*Side1!E18)/1.25,0)*1.25</f>
        <v>8.75</v>
      </c>
      <c r="C78" s="11">
        <f>ROUND((B78*1.25)/1.25,0)*1.25</f>
        <v>11.25</v>
      </c>
      <c r="D78" s="12">
        <f>ROUND((C78*1.25)/1.25,0)*1.25</f>
        <v>13.75</v>
      </c>
    </row>
    <row r="81" spans="1:8" ht="15.75" thickBot="1">
      <c r="A81" s="9" t="s">
        <v>29</v>
      </c>
      <c r="B81" s="9" t="s">
        <v>21</v>
      </c>
      <c r="C81" s="9" t="s">
        <v>22</v>
      </c>
      <c r="D81" s="7" t="s">
        <v>23</v>
      </c>
    </row>
    <row r="82" spans="1:8" ht="15.75" thickTop="1">
      <c r="A82" s="10" t="s">
        <v>1</v>
      </c>
      <c r="B82" s="11">
        <f>ROUND((0.9*Side1!E6)/2.5,0)*2.5</f>
        <v>22.5</v>
      </c>
      <c r="C82" s="11">
        <f>ROUND((B82*1.25)/2.5,0)*2.5</f>
        <v>27.5</v>
      </c>
      <c r="D82" s="12">
        <f>ROUND((C82*1.25)/2.5,0)*2.5</f>
        <v>35</v>
      </c>
    </row>
    <row r="83" spans="1:8">
      <c r="A83" s="13" t="s">
        <v>16</v>
      </c>
      <c r="B83" s="14">
        <f>ROUND((0.9*Side1!E7)/2.5,0)*2.5</f>
        <v>27.5</v>
      </c>
      <c r="C83" s="14">
        <f t="shared" ref="C83:D93" si="5">ROUND((B83*1.25)/2.5,0)*2.5</f>
        <v>35</v>
      </c>
      <c r="D83" s="15">
        <f t="shared" si="5"/>
        <v>45</v>
      </c>
    </row>
    <row r="84" spans="1:8">
      <c r="A84" s="10" t="s">
        <v>3</v>
      </c>
      <c r="B84" s="11">
        <f>ROUND((0.9*Side1!E8)/2.5,0)*2.5</f>
        <v>55</v>
      </c>
      <c r="C84" s="11">
        <f t="shared" si="5"/>
        <v>70</v>
      </c>
      <c r="D84" s="12">
        <f t="shared" si="5"/>
        <v>87.5</v>
      </c>
    </row>
    <row r="85" spans="1:8">
      <c r="A85" s="13" t="s">
        <v>4</v>
      </c>
      <c r="B85" s="14">
        <f>ROUND((0.9*Side1!E9)/2.5,0)*2.5</f>
        <v>15</v>
      </c>
      <c r="C85" s="14">
        <f t="shared" si="5"/>
        <v>20</v>
      </c>
      <c r="D85" s="15">
        <f t="shared" si="5"/>
        <v>25</v>
      </c>
    </row>
    <row r="86" spans="1:8">
      <c r="A86" s="10" t="s">
        <v>5</v>
      </c>
      <c r="B86" s="11">
        <f>ROUND((0.9*Side1!E10)/1.25,0)*1.25</f>
        <v>8.75</v>
      </c>
      <c r="C86" s="11">
        <f>ROUND((B86*1.25)/1.25,0)*1.25</f>
        <v>11.25</v>
      </c>
      <c r="D86" s="12">
        <f>ROUND((C86*1.25)/1.25,0)*1.25</f>
        <v>13.75</v>
      </c>
    </row>
    <row r="87" spans="1:8">
      <c r="A87" s="13" t="s">
        <v>17</v>
      </c>
      <c r="B87" s="14">
        <f>ROUND((0.9*Side1!E11)/2.5,0)*2.5</f>
        <v>12.5</v>
      </c>
      <c r="C87" s="14">
        <f t="shared" si="5"/>
        <v>15</v>
      </c>
      <c r="D87" s="15">
        <f t="shared" si="5"/>
        <v>20</v>
      </c>
    </row>
    <row r="88" spans="1:8">
      <c r="A88" s="10" t="s">
        <v>7</v>
      </c>
      <c r="B88" s="11">
        <f>ROUND((0.9*Side1!E12)/2.5,0)*2.5</f>
        <v>27.5</v>
      </c>
      <c r="C88" s="11">
        <f t="shared" si="5"/>
        <v>35</v>
      </c>
      <c r="D88" s="12">
        <f t="shared" si="5"/>
        <v>45</v>
      </c>
    </row>
    <row r="89" spans="1:8">
      <c r="A89" s="4" t="s">
        <v>26</v>
      </c>
      <c r="B89" s="14">
        <f>ROUND((0.9*Side1!E13)/1.25,0)*1.25</f>
        <v>2.5</v>
      </c>
      <c r="C89" s="14">
        <f>ROUND((B89*1.25)/1.25,0)*1.25</f>
        <v>3.75</v>
      </c>
      <c r="D89" s="15">
        <f>ROUND((C89*1.25)/1.25,0)*1.25</f>
        <v>5</v>
      </c>
    </row>
    <row r="90" spans="1:8">
      <c r="A90" s="10" t="s">
        <v>18</v>
      </c>
      <c r="B90" s="11">
        <f>ROUND((0.9*Side1!E14)/2.5,0)*2.5</f>
        <v>22.5</v>
      </c>
      <c r="C90" s="11">
        <f t="shared" si="5"/>
        <v>27.5</v>
      </c>
      <c r="D90" s="12">
        <f t="shared" si="5"/>
        <v>35</v>
      </c>
    </row>
    <row r="91" spans="1:8">
      <c r="A91" s="13" t="s">
        <v>9</v>
      </c>
      <c r="B91" s="14">
        <f>ROUND((0.9*Side1!E15)/2.5,0)*2.5</f>
        <v>17.5</v>
      </c>
      <c r="C91" s="14">
        <f t="shared" si="5"/>
        <v>22.5</v>
      </c>
      <c r="D91" s="15">
        <f t="shared" si="5"/>
        <v>27.5</v>
      </c>
      <c r="H91" s="20"/>
    </row>
    <row r="92" spans="1:8">
      <c r="A92" s="10" t="s">
        <v>19</v>
      </c>
      <c r="B92" s="11">
        <f>ROUND((0.9*Side1!E16)/2.5,0)*2.5</f>
        <v>5</v>
      </c>
      <c r="C92" s="11">
        <f t="shared" si="5"/>
        <v>7.5</v>
      </c>
      <c r="D92" s="12">
        <f t="shared" si="5"/>
        <v>10</v>
      </c>
    </row>
    <row r="93" spans="1:8">
      <c r="A93" s="13" t="s">
        <v>11</v>
      </c>
      <c r="B93" s="14">
        <f>ROUND((0.9*Side1!E17)/2.5,0)*2.5</f>
        <v>22.5</v>
      </c>
      <c r="C93" s="14">
        <f t="shared" si="5"/>
        <v>27.5</v>
      </c>
      <c r="D93" s="15">
        <f t="shared" si="5"/>
        <v>35</v>
      </c>
    </row>
    <row r="94" spans="1:8">
      <c r="A94" s="18" t="s">
        <v>12</v>
      </c>
      <c r="B94" s="11">
        <f>ROUND((0.9*Side1!E18)/1.25,0)*1.25</f>
        <v>8.75</v>
      </c>
      <c r="C94" s="11">
        <f>ROUND((B94*1.25)/1.25,0)*1.25</f>
        <v>11.25</v>
      </c>
      <c r="D94" s="12">
        <f>ROUND((C94*1.25)/1.25,0)*1.25</f>
        <v>13.75</v>
      </c>
    </row>
    <row r="97" spans="1:4" ht="15.75" thickBot="1">
      <c r="A97" s="9" t="s">
        <v>30</v>
      </c>
      <c r="B97" s="9" t="s">
        <v>21</v>
      </c>
      <c r="C97" s="9" t="s">
        <v>22</v>
      </c>
      <c r="D97" s="7" t="s">
        <v>23</v>
      </c>
    </row>
    <row r="98" spans="1:4" ht="15.75" thickTop="1">
      <c r="A98" s="10" t="s">
        <v>1</v>
      </c>
      <c r="B98" s="11">
        <f>ROUND((0.95*Side1!E6)/2.5,0)*2.5</f>
        <v>25</v>
      </c>
      <c r="C98" s="11">
        <f>ROUND((B98*1.25)/2.5,0)*2.5</f>
        <v>32.5</v>
      </c>
      <c r="D98" s="12">
        <f>ROUND((C98*1.25)/2.5,0)*2.5</f>
        <v>40</v>
      </c>
    </row>
    <row r="99" spans="1:4">
      <c r="A99" s="13" t="s">
        <v>16</v>
      </c>
      <c r="B99" s="14">
        <f>ROUND((0.95*Side1!E7)/2.5,0)*2.5</f>
        <v>27.5</v>
      </c>
      <c r="C99" s="14">
        <f t="shared" ref="C99:D109" si="6">ROUND((B99*1.25)/2.5,0)*2.5</f>
        <v>35</v>
      </c>
      <c r="D99" s="15">
        <f t="shared" si="6"/>
        <v>45</v>
      </c>
    </row>
    <row r="100" spans="1:4">
      <c r="A100" s="10" t="s">
        <v>3</v>
      </c>
      <c r="B100" s="11">
        <f>ROUND((0.95*Side1!E8)/2.5,0)*2.5</f>
        <v>57.5</v>
      </c>
      <c r="C100" s="11">
        <f t="shared" si="6"/>
        <v>72.5</v>
      </c>
      <c r="D100" s="12">
        <f t="shared" si="6"/>
        <v>90</v>
      </c>
    </row>
    <row r="101" spans="1:4">
      <c r="A101" s="13" t="s">
        <v>4</v>
      </c>
      <c r="B101" s="14">
        <f>ROUND((0.95*Side1!E9)/2.5,0)*2.5</f>
        <v>15</v>
      </c>
      <c r="C101" s="14">
        <f t="shared" si="6"/>
        <v>20</v>
      </c>
      <c r="D101" s="15">
        <f t="shared" si="6"/>
        <v>25</v>
      </c>
    </row>
    <row r="102" spans="1:4">
      <c r="A102" s="10" t="s">
        <v>5</v>
      </c>
      <c r="B102" s="11">
        <f>ROUND((0.95*Side1!E10)/1.25,0)*1.25</f>
        <v>10</v>
      </c>
      <c r="C102" s="11">
        <f>ROUND((B102*1.25)/1.25,0)*1.25</f>
        <v>12.5</v>
      </c>
      <c r="D102" s="12">
        <f>ROUND((C102*1.25)/1.25,0)*1.25</f>
        <v>16.25</v>
      </c>
    </row>
    <row r="103" spans="1:4">
      <c r="A103" s="13" t="s">
        <v>17</v>
      </c>
      <c r="B103" s="14">
        <f>ROUND((0.95*Side1!E11)/2.5,0)*2.5</f>
        <v>15</v>
      </c>
      <c r="C103" s="14">
        <f t="shared" si="6"/>
        <v>20</v>
      </c>
      <c r="D103" s="15">
        <f t="shared" si="6"/>
        <v>25</v>
      </c>
    </row>
    <row r="104" spans="1:4">
      <c r="A104" s="10" t="s">
        <v>7</v>
      </c>
      <c r="B104" s="11">
        <f>ROUND((0.95*Side1!E12)/2.5,0)*2.5</f>
        <v>27.5</v>
      </c>
      <c r="C104" s="11">
        <f t="shared" si="6"/>
        <v>35</v>
      </c>
      <c r="D104" s="12">
        <f t="shared" si="6"/>
        <v>45</v>
      </c>
    </row>
    <row r="105" spans="1:4">
      <c r="A105" s="4" t="s">
        <v>26</v>
      </c>
      <c r="B105" s="14">
        <f>ROUND((0.95*Side1!E13)/1.25,0)*1.25</f>
        <v>2.5</v>
      </c>
      <c r="C105" s="14">
        <f>ROUND((B105*1.25)/1.25,0)*1.25</f>
        <v>3.75</v>
      </c>
      <c r="D105" s="15">
        <f>ROUND((C105*1.25)/1.25,0)*1.25</f>
        <v>5</v>
      </c>
    </row>
    <row r="106" spans="1:4">
      <c r="A106" s="10" t="s">
        <v>18</v>
      </c>
      <c r="B106" s="11">
        <f>ROUND((0.95*Side1!E14)/2.5,0)*2.5</f>
        <v>25</v>
      </c>
      <c r="C106" s="11">
        <f t="shared" si="6"/>
        <v>32.5</v>
      </c>
      <c r="D106" s="12">
        <f t="shared" si="6"/>
        <v>40</v>
      </c>
    </row>
    <row r="107" spans="1:4">
      <c r="A107" s="13" t="s">
        <v>9</v>
      </c>
      <c r="B107" s="14">
        <f>ROUND((0.95*Side1!E15)/2.5,0)*2.5</f>
        <v>20</v>
      </c>
      <c r="C107" s="14">
        <f t="shared" si="6"/>
        <v>25</v>
      </c>
      <c r="D107" s="15">
        <f t="shared" si="6"/>
        <v>32.5</v>
      </c>
    </row>
    <row r="108" spans="1:4">
      <c r="A108" s="10" t="s">
        <v>19</v>
      </c>
      <c r="B108" s="11">
        <f>ROUND((0.95*Side1!E16)/2.5,0)*2.5</f>
        <v>5</v>
      </c>
      <c r="C108" s="11">
        <f t="shared" si="6"/>
        <v>7.5</v>
      </c>
      <c r="D108" s="12">
        <f t="shared" si="6"/>
        <v>10</v>
      </c>
    </row>
    <row r="109" spans="1:4">
      <c r="A109" s="13" t="s">
        <v>11</v>
      </c>
      <c r="B109" s="14">
        <f>ROUND((0.95*Side1!E17)/2.5,0)*2.5</f>
        <v>25</v>
      </c>
      <c r="C109" s="14">
        <f t="shared" si="6"/>
        <v>32.5</v>
      </c>
      <c r="D109" s="15">
        <f t="shared" si="6"/>
        <v>40</v>
      </c>
    </row>
    <row r="110" spans="1:4">
      <c r="A110" s="18" t="s">
        <v>12</v>
      </c>
      <c r="B110" s="11">
        <f>ROUND((0.95*Side1!E18)/1.25,0)*1.25</f>
        <v>10</v>
      </c>
      <c r="C110" s="11">
        <f>ROUND((B110*1.25)/1.25,0)*1.25</f>
        <v>12.5</v>
      </c>
      <c r="D110" s="12">
        <f>ROUND((C110*1.25)/1.25,0)*1.25</f>
        <v>16.25</v>
      </c>
    </row>
    <row r="113" spans="1:4" ht="15.75" thickBot="1">
      <c r="A113" s="9" t="s">
        <v>31</v>
      </c>
      <c r="B113" s="9" t="s">
        <v>21</v>
      </c>
      <c r="C113" s="9" t="s">
        <v>22</v>
      </c>
      <c r="D113" s="7" t="s">
        <v>23</v>
      </c>
    </row>
    <row r="114" spans="1:4" ht="15.75" thickTop="1">
      <c r="A114" s="10" t="s">
        <v>1</v>
      </c>
      <c r="B114" s="11">
        <f>ROUND((1*Side1!E6)/2.5,0)*2.5</f>
        <v>25</v>
      </c>
      <c r="C114" s="11">
        <f>ROUND((B114*1.25)/2.5,0)*2.5</f>
        <v>32.5</v>
      </c>
      <c r="D114" s="12">
        <f>ROUND((C114*1.25)/2.5,0)*2.5</f>
        <v>40</v>
      </c>
    </row>
    <row r="115" spans="1:4">
      <c r="A115" s="13" t="s">
        <v>16</v>
      </c>
      <c r="B115" s="14">
        <f>ROUND((1*Side1!E7)/2.5,0)*2.5</f>
        <v>30</v>
      </c>
      <c r="C115" s="14">
        <f t="shared" ref="C115:D125" si="7">ROUND((B115*1.25)/2.5,0)*2.5</f>
        <v>37.5</v>
      </c>
      <c r="D115" s="15">
        <f t="shared" si="7"/>
        <v>47.5</v>
      </c>
    </row>
    <row r="116" spans="1:4">
      <c r="A116" s="10" t="s">
        <v>3</v>
      </c>
      <c r="B116" s="11">
        <f>ROUND((1*Side1!E8)/2.5,0)*2.5</f>
        <v>60</v>
      </c>
      <c r="C116" s="11">
        <f t="shared" si="7"/>
        <v>75</v>
      </c>
      <c r="D116" s="12">
        <f t="shared" si="7"/>
        <v>95</v>
      </c>
    </row>
    <row r="117" spans="1:4">
      <c r="A117" s="13" t="s">
        <v>4</v>
      </c>
      <c r="B117" s="14">
        <f>ROUND((1*Side1!E9)/2.5,0)*2.5</f>
        <v>15</v>
      </c>
      <c r="C117" s="14">
        <f t="shared" si="7"/>
        <v>20</v>
      </c>
      <c r="D117" s="15">
        <f t="shared" si="7"/>
        <v>25</v>
      </c>
    </row>
    <row r="118" spans="1:4">
      <c r="A118" s="10" t="s">
        <v>5</v>
      </c>
      <c r="B118" s="11">
        <f>ROUND((1*Side1!E10)/1.25,0)*1.25</f>
        <v>10</v>
      </c>
      <c r="C118" s="11">
        <f>ROUND((B118*1.25)/1.25,0)*1.25</f>
        <v>12.5</v>
      </c>
      <c r="D118" s="12">
        <f>ROUND((C118*1.25)/1.25,0)*1.25</f>
        <v>16.25</v>
      </c>
    </row>
    <row r="119" spans="1:4">
      <c r="A119" s="13" t="s">
        <v>17</v>
      </c>
      <c r="B119" s="14">
        <f>ROUND((1*Side1!E11)/2.5,0)*2.5</f>
        <v>15</v>
      </c>
      <c r="C119" s="14">
        <f t="shared" si="7"/>
        <v>20</v>
      </c>
      <c r="D119" s="15">
        <f t="shared" si="7"/>
        <v>25</v>
      </c>
    </row>
    <row r="120" spans="1:4">
      <c r="A120" s="10" t="s">
        <v>7</v>
      </c>
      <c r="B120" s="11">
        <f>ROUND((1*Side1!E12)/2.5,0)*2.5</f>
        <v>30</v>
      </c>
      <c r="C120" s="11">
        <f t="shared" si="7"/>
        <v>37.5</v>
      </c>
      <c r="D120" s="12">
        <f t="shared" si="7"/>
        <v>47.5</v>
      </c>
    </row>
    <row r="121" spans="1:4">
      <c r="A121" s="4" t="s">
        <v>26</v>
      </c>
      <c r="B121" s="14">
        <f>ROUND((1*Side1!E13)/1.25,0)*1.25</f>
        <v>2.5</v>
      </c>
      <c r="C121" s="14">
        <f>ROUND((B121*1.25)/1.25,0)*1.25</f>
        <v>3.75</v>
      </c>
      <c r="D121" s="15">
        <f>ROUND((C121*1.25)/1.25,0)*1.25</f>
        <v>5</v>
      </c>
    </row>
    <row r="122" spans="1:4">
      <c r="A122" s="10" t="s">
        <v>18</v>
      </c>
      <c r="B122" s="11">
        <f>ROUND((1*Side1!E14)/2.5,0)*2.5</f>
        <v>25</v>
      </c>
      <c r="C122" s="11">
        <f t="shared" si="7"/>
        <v>32.5</v>
      </c>
      <c r="D122" s="12">
        <f t="shared" si="7"/>
        <v>40</v>
      </c>
    </row>
    <row r="123" spans="1:4">
      <c r="A123" s="13" t="s">
        <v>9</v>
      </c>
      <c r="B123" s="14">
        <f>ROUND((1*Side1!E15)/2.5,0)*2.5</f>
        <v>20</v>
      </c>
      <c r="C123" s="14">
        <f t="shared" si="7"/>
        <v>25</v>
      </c>
      <c r="D123" s="15">
        <f t="shared" si="7"/>
        <v>32.5</v>
      </c>
    </row>
    <row r="124" spans="1:4">
      <c r="A124" s="10" t="s">
        <v>19</v>
      </c>
      <c r="B124" s="11">
        <f>ROUND((1*Side1!E16)/2.5,0)*2.5</f>
        <v>5</v>
      </c>
      <c r="C124" s="11">
        <f t="shared" si="7"/>
        <v>7.5</v>
      </c>
      <c r="D124" s="12">
        <f t="shared" si="7"/>
        <v>10</v>
      </c>
    </row>
    <row r="125" spans="1:4">
      <c r="A125" s="13" t="s">
        <v>11</v>
      </c>
      <c r="B125" s="14">
        <f>ROUND((1*Side1!E17)/2.5,0)*2.5</f>
        <v>25</v>
      </c>
      <c r="C125" s="14">
        <f t="shared" si="7"/>
        <v>32.5</v>
      </c>
      <c r="D125" s="15">
        <f t="shared" si="7"/>
        <v>40</v>
      </c>
    </row>
    <row r="126" spans="1:4">
      <c r="A126" s="18" t="s">
        <v>12</v>
      </c>
      <c r="B126" s="11">
        <f>ROUND((1*Side1!E18)/1.25,0)*1.25</f>
        <v>10</v>
      </c>
      <c r="C126" s="11">
        <f>ROUND((B126*1.25)/1.25,0)*1.25</f>
        <v>12.5</v>
      </c>
      <c r="D126" s="12">
        <f>ROUND((C126*1.25)/1.25,0)*1.25</f>
        <v>16.25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Side1</vt:lpstr>
      <vt:lpstr>Stigende vægt, faldende reps</vt:lpstr>
      <vt:lpstr>Ark3</vt:lpstr>
    </vt:vector>
  </TitlesOfParts>
  <Company>Rema1000 A/S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mortmo</dc:creator>
  <cp:lastModifiedBy>mortmo</cp:lastModifiedBy>
  <cp:lastPrinted>2010-04-23T08:25:18Z</cp:lastPrinted>
  <dcterms:created xsi:type="dcterms:W3CDTF">2010-04-21T08:01:30Z</dcterms:created>
  <dcterms:modified xsi:type="dcterms:W3CDTF">2010-04-23T08:25:22Z</dcterms:modified>
</cp:coreProperties>
</file>