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F105" i="1"/>
  <c r="C105"/>
  <c r="C93"/>
  <c r="C86"/>
  <c r="C72"/>
  <c r="C61"/>
  <c r="F103"/>
  <c r="F91"/>
  <c r="F84"/>
  <c r="F70"/>
  <c r="F77"/>
  <c r="F59"/>
  <c r="F52"/>
  <c r="C54"/>
  <c r="K104"/>
  <c r="K103"/>
  <c r="K102"/>
  <c r="H104"/>
  <c r="H103"/>
  <c r="H102"/>
  <c r="E105"/>
  <c r="E104"/>
  <c r="E103"/>
  <c r="E102"/>
  <c r="B105"/>
  <c r="B104"/>
  <c r="B103"/>
  <c r="B102"/>
  <c r="K92"/>
  <c r="K91"/>
  <c r="K90"/>
  <c r="H92"/>
  <c r="H91"/>
  <c r="H90"/>
  <c r="F93"/>
  <c r="E93"/>
  <c r="E92"/>
  <c r="E91"/>
  <c r="E90"/>
  <c r="B93"/>
  <c r="B92"/>
  <c r="B91"/>
  <c r="B90"/>
  <c r="K83"/>
  <c r="K85"/>
  <c r="K84"/>
  <c r="H85"/>
  <c r="H84"/>
  <c r="H83"/>
  <c r="E85"/>
  <c r="E84"/>
  <c r="E83"/>
  <c r="B86"/>
  <c r="B85"/>
  <c r="B84"/>
  <c r="B83"/>
  <c r="K78"/>
  <c r="K77"/>
  <c r="K76"/>
  <c r="H78"/>
  <c r="H77"/>
  <c r="H76"/>
  <c r="F86"/>
  <c r="E86"/>
  <c r="F79"/>
  <c r="E79"/>
  <c r="E78"/>
  <c r="E77"/>
  <c r="E76"/>
  <c r="B79"/>
  <c r="B78"/>
  <c r="B77"/>
  <c r="B76"/>
  <c r="K71"/>
  <c r="K70"/>
  <c r="K69"/>
  <c r="H60"/>
  <c r="H71"/>
  <c r="H70"/>
  <c r="H69"/>
  <c r="F72"/>
  <c r="E72"/>
  <c r="E71"/>
  <c r="E70"/>
  <c r="E69"/>
  <c r="B72"/>
  <c r="B71"/>
  <c r="B70"/>
  <c r="F61"/>
  <c r="B69"/>
  <c r="K60"/>
  <c r="K59"/>
  <c r="K58"/>
  <c r="H59"/>
  <c r="H58"/>
  <c r="E61"/>
  <c r="E60"/>
  <c r="E59"/>
  <c r="E58"/>
  <c r="B53"/>
  <c r="B61"/>
  <c r="B60"/>
  <c r="B59"/>
  <c r="B58"/>
  <c r="K53"/>
  <c r="K52"/>
  <c r="K51"/>
  <c r="H53"/>
  <c r="H52"/>
  <c r="E54"/>
  <c r="E53"/>
  <c r="H51"/>
  <c r="E52"/>
  <c r="E51"/>
  <c r="B54"/>
  <c r="B52"/>
  <c r="B51"/>
  <c r="K46"/>
  <c r="K45"/>
  <c r="K44"/>
  <c r="H46"/>
  <c r="H45"/>
  <c r="H44"/>
  <c r="F54"/>
  <c r="F47"/>
  <c r="C40"/>
  <c r="F40"/>
  <c r="F38"/>
  <c r="F24"/>
  <c r="C33"/>
  <c r="F33"/>
  <c r="F26"/>
  <c r="C26"/>
  <c r="E47"/>
  <c r="E46"/>
  <c r="E45"/>
  <c r="E44"/>
  <c r="C47"/>
  <c r="B47"/>
  <c r="B46"/>
  <c r="B30"/>
  <c r="B45"/>
  <c r="B44"/>
  <c r="K39"/>
  <c r="K38"/>
  <c r="K37"/>
  <c r="H39"/>
  <c r="H38"/>
  <c r="H37"/>
  <c r="E40"/>
  <c r="E39"/>
  <c r="E38"/>
  <c r="E37"/>
  <c r="B40"/>
  <c r="B39"/>
  <c r="B37"/>
  <c r="B38"/>
  <c r="K32"/>
  <c r="K31"/>
  <c r="H31"/>
  <c r="H30"/>
  <c r="K30"/>
  <c r="H32"/>
  <c r="E33"/>
  <c r="E32"/>
  <c r="E31"/>
  <c r="F31" s="1"/>
  <c r="E30"/>
  <c r="B32"/>
  <c r="B33"/>
  <c r="B31"/>
  <c r="K25"/>
  <c r="K24"/>
  <c r="K23"/>
  <c r="H25"/>
  <c r="H24"/>
  <c r="H23"/>
  <c r="E26"/>
  <c r="E25"/>
  <c r="B26"/>
  <c r="E24"/>
  <c r="B25"/>
  <c r="E23"/>
  <c r="B24"/>
  <c r="B23"/>
</calcChain>
</file>

<file path=xl/sharedStrings.xml><?xml version="1.0" encoding="utf-8"?>
<sst xmlns="http://schemas.openxmlformats.org/spreadsheetml/2006/main" count="216" uniqueCount="41">
  <si>
    <t>5RM max</t>
  </si>
  <si>
    <t>BB BP</t>
  </si>
  <si>
    <t>BOR</t>
  </si>
  <si>
    <t>Shoulder Press</t>
  </si>
  <si>
    <t>RDL</t>
  </si>
  <si>
    <t>Squat</t>
  </si>
  <si>
    <t>DL</t>
  </si>
  <si>
    <t>Fsquat</t>
  </si>
  <si>
    <t>Pullups</t>
  </si>
  <si>
    <t>8RM max</t>
  </si>
  <si>
    <t>Incline BB BP</t>
  </si>
  <si>
    <t>Chin ups</t>
  </si>
  <si>
    <t xml:space="preserve">Dips </t>
  </si>
  <si>
    <t>DB rows</t>
  </si>
  <si>
    <t>Leg press</t>
  </si>
  <si>
    <t>Lunges</t>
  </si>
  <si>
    <t>Uge 1 60%</t>
  </si>
  <si>
    <t>Upper A</t>
  </si>
  <si>
    <t>Upper B</t>
  </si>
  <si>
    <t>Lower A</t>
  </si>
  <si>
    <t>Lower B</t>
  </si>
  <si>
    <t>Incline</t>
  </si>
  <si>
    <t>(BW)</t>
  </si>
  <si>
    <t>Shoulder</t>
  </si>
  <si>
    <t>Pull ups</t>
  </si>
  <si>
    <t>DB row</t>
  </si>
  <si>
    <t>Dips</t>
  </si>
  <si>
    <t>Benpress</t>
  </si>
  <si>
    <t>BW</t>
  </si>
  <si>
    <t>Uge 2 65%</t>
  </si>
  <si>
    <t>Uge 3 70%</t>
  </si>
  <si>
    <t>Uge 4 75%</t>
  </si>
  <si>
    <t>Uge 5 80%</t>
  </si>
  <si>
    <t>Uge 6 85%</t>
  </si>
  <si>
    <t>Uge 7 90%</t>
  </si>
  <si>
    <t>Uge 8 95 %</t>
  </si>
  <si>
    <t>Uge 9 100%</t>
  </si>
  <si>
    <t>Uge 11 110%</t>
  </si>
  <si>
    <t xml:space="preserve">BB BP </t>
  </si>
  <si>
    <t>Uge 10 105%</t>
  </si>
  <si>
    <t>Dekon og planglagt proggresion med upper / lower split, over 12 uger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</si>
</sst>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zoomScaleNormal="100" workbookViewId="0">
      <selection activeCell="F13" sqref="F13"/>
    </sheetView>
  </sheetViews>
  <sheetFormatPr defaultRowHeight="15"/>
  <sheetData>
    <row r="1" spans="1:7">
      <c r="A1" s="1" t="s">
        <v>40</v>
      </c>
      <c r="B1" s="1"/>
      <c r="C1" s="1"/>
      <c r="D1" s="1"/>
      <c r="E1" s="1"/>
      <c r="F1" s="1"/>
      <c r="G1" s="1"/>
    </row>
    <row r="3" spans="1:7">
      <c r="A3" t="s">
        <v>0</v>
      </c>
    </row>
    <row r="4" spans="1:7">
      <c r="A4" t="s">
        <v>1</v>
      </c>
      <c r="C4">
        <v>80</v>
      </c>
      <c r="E4" t="s">
        <v>28</v>
      </c>
      <c r="F4">
        <v>76.599999999999994</v>
      </c>
    </row>
    <row r="5" spans="1:7">
      <c r="A5" t="s">
        <v>2</v>
      </c>
      <c r="C5">
        <v>52.5</v>
      </c>
    </row>
    <row r="6" spans="1:7">
      <c r="A6" t="s">
        <v>3</v>
      </c>
      <c r="C6">
        <v>24</v>
      </c>
    </row>
    <row r="7" spans="1:7">
      <c r="A7" t="s">
        <v>4</v>
      </c>
      <c r="C7">
        <v>60</v>
      </c>
    </row>
    <row r="8" spans="1:7">
      <c r="A8" t="s">
        <v>5</v>
      </c>
      <c r="C8">
        <v>65</v>
      </c>
    </row>
    <row r="9" spans="1:7">
      <c r="A9" t="s">
        <v>6</v>
      </c>
      <c r="C9">
        <v>60</v>
      </c>
    </row>
    <row r="10" spans="1:7">
      <c r="A10" t="s">
        <v>7</v>
      </c>
      <c r="C10">
        <v>50</v>
      </c>
    </row>
    <row r="11" spans="1:7">
      <c r="A11" t="s">
        <v>8</v>
      </c>
      <c r="C11">
        <v>76</v>
      </c>
      <c r="D11" t="s">
        <v>22</v>
      </c>
    </row>
    <row r="13" spans="1:7">
      <c r="A13" t="s">
        <v>9</v>
      </c>
    </row>
    <row r="14" spans="1:7">
      <c r="A14" t="s">
        <v>10</v>
      </c>
      <c r="C14">
        <v>55</v>
      </c>
    </row>
    <row r="15" spans="1:7">
      <c r="A15" t="s">
        <v>11</v>
      </c>
      <c r="C15">
        <v>76</v>
      </c>
    </row>
    <row r="16" spans="1:7">
      <c r="A16" t="s">
        <v>12</v>
      </c>
      <c r="C16">
        <v>100</v>
      </c>
    </row>
    <row r="17" spans="1:11">
      <c r="A17" t="s">
        <v>13</v>
      </c>
      <c r="C17">
        <v>25</v>
      </c>
    </row>
    <row r="18" spans="1:11">
      <c r="A18" t="s">
        <v>14</v>
      </c>
      <c r="C18">
        <v>300</v>
      </c>
    </row>
    <row r="19" spans="1:11">
      <c r="A19" t="s">
        <v>15</v>
      </c>
      <c r="C19">
        <v>14</v>
      </c>
    </row>
    <row r="21" spans="1:11">
      <c r="A21" t="s">
        <v>16</v>
      </c>
    </row>
    <row r="22" spans="1:11">
      <c r="A22" t="s">
        <v>17</v>
      </c>
      <c r="D22" t="s">
        <v>18</v>
      </c>
      <c r="G22" t="s">
        <v>19</v>
      </c>
      <c r="J22" t="s">
        <v>20</v>
      </c>
    </row>
    <row r="23" spans="1:11">
      <c r="A23" t="s">
        <v>1</v>
      </c>
      <c r="B23">
        <f>60*C4/100</f>
        <v>48</v>
      </c>
      <c r="D23" t="s">
        <v>23</v>
      </c>
      <c r="E23">
        <f>60*C6/100</f>
        <v>14.4</v>
      </c>
      <c r="G23" t="s">
        <v>5</v>
      </c>
      <c r="H23">
        <f>60*C8/100</f>
        <v>39</v>
      </c>
      <c r="J23" t="s">
        <v>7</v>
      </c>
      <c r="K23">
        <f>60*C10/100</f>
        <v>30</v>
      </c>
    </row>
    <row r="24" spans="1:11">
      <c r="A24" t="s">
        <v>2</v>
      </c>
      <c r="B24">
        <f>60*C5/100</f>
        <v>31.5</v>
      </c>
      <c r="D24" t="s">
        <v>24</v>
      </c>
      <c r="E24">
        <f>60*C11/100</f>
        <v>45.6</v>
      </c>
      <c r="F24">
        <f>(F4-E24)*2.2</f>
        <v>68.199999999999989</v>
      </c>
      <c r="G24" t="s">
        <v>4</v>
      </c>
      <c r="H24">
        <f>60*C7/100</f>
        <v>36</v>
      </c>
      <c r="J24" t="s">
        <v>6</v>
      </c>
      <c r="K24">
        <f>60*C9/100</f>
        <v>36</v>
      </c>
    </row>
    <row r="25" spans="1:11">
      <c r="A25" t="s">
        <v>21</v>
      </c>
      <c r="B25">
        <f>60*C14/100</f>
        <v>33</v>
      </c>
      <c r="D25" t="s">
        <v>25</v>
      </c>
      <c r="E25">
        <f>60*C17/100</f>
        <v>15</v>
      </c>
      <c r="G25" t="s">
        <v>27</v>
      </c>
      <c r="H25">
        <f>60*C18/100</f>
        <v>180</v>
      </c>
      <c r="J25" t="s">
        <v>15</v>
      </c>
      <c r="K25">
        <f>60*C19/100</f>
        <v>8.4</v>
      </c>
    </row>
    <row r="26" spans="1:11">
      <c r="A26" t="s">
        <v>11</v>
      </c>
      <c r="B26">
        <f>(60*C15/100)</f>
        <v>45.6</v>
      </c>
      <c r="C26">
        <f>(F4-B26)*2.2</f>
        <v>68.199999999999989</v>
      </c>
      <c r="D26" t="s">
        <v>26</v>
      </c>
      <c r="E26">
        <f>60*C16/100</f>
        <v>60</v>
      </c>
      <c r="F26">
        <f>(F4-E26)*2.2</f>
        <v>36.519999999999989</v>
      </c>
    </row>
    <row r="28" spans="1:11">
      <c r="A28" t="s">
        <v>29</v>
      </c>
    </row>
    <row r="29" spans="1:11">
      <c r="A29" t="s">
        <v>17</v>
      </c>
      <c r="D29" t="s">
        <v>18</v>
      </c>
      <c r="G29" t="s">
        <v>19</v>
      </c>
      <c r="J29" t="s">
        <v>20</v>
      </c>
    </row>
    <row r="30" spans="1:11">
      <c r="A30" t="s">
        <v>1</v>
      </c>
      <c r="B30">
        <f>65*C4/100</f>
        <v>52</v>
      </c>
      <c r="D30" t="s">
        <v>23</v>
      </c>
      <c r="E30">
        <f>65*C6/100</f>
        <v>15.6</v>
      </c>
      <c r="G30" t="s">
        <v>5</v>
      </c>
      <c r="H30">
        <f>65*C8/100</f>
        <v>42.25</v>
      </c>
      <c r="J30" t="s">
        <v>7</v>
      </c>
      <c r="K30">
        <f>65*C10/100</f>
        <v>32.5</v>
      </c>
    </row>
    <row r="31" spans="1:11">
      <c r="A31" t="s">
        <v>2</v>
      </c>
      <c r="B31">
        <f>65*C5/100</f>
        <v>34.125</v>
      </c>
      <c r="D31" t="s">
        <v>24</v>
      </c>
      <c r="E31">
        <f>65*C11/100</f>
        <v>49.4</v>
      </c>
      <c r="F31">
        <f>(C11-E31)*2.2</f>
        <v>58.52000000000001</v>
      </c>
      <c r="G31" t="s">
        <v>4</v>
      </c>
      <c r="H31">
        <f>65*C7/100</f>
        <v>39</v>
      </c>
      <c r="J31" t="s">
        <v>6</v>
      </c>
      <c r="K31">
        <f>60*C9/100</f>
        <v>36</v>
      </c>
    </row>
    <row r="32" spans="1:11">
      <c r="A32" t="s">
        <v>21</v>
      </c>
      <c r="B32">
        <f>65*C14/100</f>
        <v>35.75</v>
      </c>
      <c r="D32" t="s">
        <v>25</v>
      </c>
      <c r="E32">
        <f>65*C17/100</f>
        <v>16.25</v>
      </c>
      <c r="G32" t="s">
        <v>27</v>
      </c>
      <c r="H32">
        <f>65*C18/100</f>
        <v>195</v>
      </c>
      <c r="J32" t="s">
        <v>15</v>
      </c>
      <c r="K32">
        <f>65*C19/100</f>
        <v>9.1</v>
      </c>
    </row>
    <row r="33" spans="1:11">
      <c r="A33" t="s">
        <v>11</v>
      </c>
      <c r="B33">
        <f>(65*C15/100)</f>
        <v>49.4</v>
      </c>
      <c r="C33">
        <f>(F4-B33)*2.2</f>
        <v>59.839999999999996</v>
      </c>
      <c r="D33" t="s">
        <v>26</v>
      </c>
      <c r="E33">
        <f>65*C16/100</f>
        <v>65</v>
      </c>
      <c r="F33">
        <f>(F4-E33)*2.2</f>
        <v>25.519999999999989</v>
      </c>
    </row>
    <row r="35" spans="1:11">
      <c r="A35" t="s">
        <v>30</v>
      </c>
    </row>
    <row r="36" spans="1:11">
      <c r="A36" t="s">
        <v>17</v>
      </c>
      <c r="D36" t="s">
        <v>18</v>
      </c>
      <c r="G36" t="s">
        <v>19</v>
      </c>
      <c r="J36" t="s">
        <v>20</v>
      </c>
    </row>
    <row r="37" spans="1:11">
      <c r="A37" t="s">
        <v>1</v>
      </c>
      <c r="B37">
        <f>C4*70/100</f>
        <v>56</v>
      </c>
      <c r="D37" t="s">
        <v>23</v>
      </c>
      <c r="E37">
        <f>C6*70/100</f>
        <v>16.8</v>
      </c>
      <c r="G37" t="s">
        <v>5</v>
      </c>
      <c r="H37">
        <f>C8*70/100</f>
        <v>45.5</v>
      </c>
      <c r="J37" t="s">
        <v>7</v>
      </c>
      <c r="K37">
        <f>C10*70/100</f>
        <v>35</v>
      </c>
    </row>
    <row r="38" spans="1:11">
      <c r="A38" t="s">
        <v>2</v>
      </c>
      <c r="B38">
        <f>70*C5/100</f>
        <v>36.75</v>
      </c>
      <c r="D38" t="s">
        <v>24</v>
      </c>
      <c r="E38">
        <f>C11*70/100</f>
        <v>53.2</v>
      </c>
      <c r="F38">
        <f>(F4-E38)*2.2</f>
        <v>51.479999999999983</v>
      </c>
      <c r="G38" t="s">
        <v>4</v>
      </c>
      <c r="H38">
        <f>C7*70/100</f>
        <v>42</v>
      </c>
      <c r="J38" t="s">
        <v>6</v>
      </c>
      <c r="K38">
        <f>C9*70/100</f>
        <v>42</v>
      </c>
    </row>
    <row r="39" spans="1:11">
      <c r="A39" t="s">
        <v>21</v>
      </c>
      <c r="B39">
        <f>C14*70/100</f>
        <v>38.5</v>
      </c>
      <c r="D39" t="s">
        <v>25</v>
      </c>
      <c r="E39">
        <f>C17*70/100</f>
        <v>17.5</v>
      </c>
      <c r="G39" t="s">
        <v>27</v>
      </c>
      <c r="H39">
        <f>C18*70/100</f>
        <v>210</v>
      </c>
      <c r="J39" t="s">
        <v>15</v>
      </c>
      <c r="K39">
        <f>C19*70/100</f>
        <v>9.8000000000000007</v>
      </c>
    </row>
    <row r="40" spans="1:11">
      <c r="A40" t="s">
        <v>11</v>
      </c>
      <c r="B40">
        <f>C15*70/100</f>
        <v>53.2</v>
      </c>
      <c r="C40">
        <f>(F4-B40)*2.2</f>
        <v>51.479999999999983</v>
      </c>
      <c r="D40" t="s">
        <v>26</v>
      </c>
      <c r="E40">
        <f>C16*70/100</f>
        <v>70</v>
      </c>
      <c r="F40">
        <f>(F4-E40)*2.2</f>
        <v>14.519999999999989</v>
      </c>
    </row>
    <row r="42" spans="1:11">
      <c r="A42" t="s">
        <v>31</v>
      </c>
    </row>
    <row r="43" spans="1:11">
      <c r="A43" t="s">
        <v>17</v>
      </c>
      <c r="D43" t="s">
        <v>18</v>
      </c>
      <c r="G43" t="s">
        <v>19</v>
      </c>
      <c r="J43" t="s">
        <v>20</v>
      </c>
    </row>
    <row r="44" spans="1:11">
      <c r="A44" t="s">
        <v>1</v>
      </c>
      <c r="B44">
        <f>C4*75/100</f>
        <v>60</v>
      </c>
      <c r="D44" t="s">
        <v>23</v>
      </c>
      <c r="E44">
        <f>C6*75/100</f>
        <v>18</v>
      </c>
      <c r="G44" t="s">
        <v>5</v>
      </c>
      <c r="H44">
        <f>C8*75/100</f>
        <v>48.75</v>
      </c>
      <c r="J44" t="s">
        <v>7</v>
      </c>
      <c r="K44">
        <f>C10*75/100</f>
        <v>37.5</v>
      </c>
    </row>
    <row r="45" spans="1:11">
      <c r="A45" t="s">
        <v>2</v>
      </c>
      <c r="B45">
        <f>75*C5/100</f>
        <v>39.375</v>
      </c>
      <c r="D45" t="s">
        <v>24</v>
      </c>
      <c r="E45">
        <f>C11*75/100</f>
        <v>57</v>
      </c>
      <c r="G45" t="s">
        <v>4</v>
      </c>
      <c r="H45">
        <f>C7*75/100</f>
        <v>45</v>
      </c>
      <c r="J45" t="s">
        <v>6</v>
      </c>
      <c r="K45">
        <f>C9*75/100</f>
        <v>45</v>
      </c>
    </row>
    <row r="46" spans="1:11">
      <c r="A46" t="s">
        <v>21</v>
      </c>
      <c r="B46">
        <f>C14*75/100</f>
        <v>41.25</v>
      </c>
      <c r="D46" t="s">
        <v>25</v>
      </c>
      <c r="E46">
        <f>C17*75/100</f>
        <v>18.75</v>
      </c>
      <c r="G46" t="s">
        <v>27</v>
      </c>
      <c r="H46">
        <f>C18*75/100</f>
        <v>225</v>
      </c>
      <c r="J46" t="s">
        <v>15</v>
      </c>
      <c r="K46">
        <f>C19*75/100</f>
        <v>10.5</v>
      </c>
    </row>
    <row r="47" spans="1:11">
      <c r="A47" t="s">
        <v>11</v>
      </c>
      <c r="B47">
        <f>C15*75/100</f>
        <v>57</v>
      </c>
      <c r="C47">
        <f>(C15-B47)*2.2</f>
        <v>41.800000000000004</v>
      </c>
      <c r="D47" t="s">
        <v>26</v>
      </c>
      <c r="E47">
        <f>C16*75/100</f>
        <v>75</v>
      </c>
      <c r="F47">
        <f>(F4-E47)*2.2</f>
        <v>3.5199999999999876</v>
      </c>
    </row>
    <row r="49" spans="1:11">
      <c r="A49" t="s">
        <v>32</v>
      </c>
    </row>
    <row r="50" spans="1:11">
      <c r="A50" t="s">
        <v>17</v>
      </c>
      <c r="D50" t="s">
        <v>18</v>
      </c>
      <c r="G50" t="s">
        <v>19</v>
      </c>
      <c r="J50" t="s">
        <v>20</v>
      </c>
    </row>
    <row r="51" spans="1:11">
      <c r="A51" t="s">
        <v>38</v>
      </c>
      <c r="B51">
        <f>C4*80/100</f>
        <v>64</v>
      </c>
      <c r="D51" t="s">
        <v>23</v>
      </c>
      <c r="E51">
        <f>C6*80/100</f>
        <v>19.2</v>
      </c>
      <c r="G51" t="s">
        <v>5</v>
      </c>
      <c r="H51">
        <f>C8*80/100</f>
        <v>52</v>
      </c>
      <c r="J51" t="s">
        <v>7</v>
      </c>
      <c r="K51">
        <f>C10*80/100</f>
        <v>40</v>
      </c>
    </row>
    <row r="52" spans="1:11">
      <c r="A52" t="s">
        <v>2</v>
      </c>
      <c r="B52">
        <f>C5*80/100</f>
        <v>42</v>
      </c>
      <c r="D52" t="s">
        <v>24</v>
      </c>
      <c r="E52">
        <f>C11*80/100</f>
        <v>60.8</v>
      </c>
      <c r="F52">
        <f>(F4-E52)*2.2</f>
        <v>34.76</v>
      </c>
      <c r="G52" t="s">
        <v>4</v>
      </c>
      <c r="H52">
        <f>C7*80/100</f>
        <v>48</v>
      </c>
      <c r="J52" t="s">
        <v>6</v>
      </c>
      <c r="K52">
        <f>C9*80/100</f>
        <v>48</v>
      </c>
    </row>
    <row r="53" spans="1:11">
      <c r="A53" t="s">
        <v>21</v>
      </c>
      <c r="B53">
        <f>C14*80/100</f>
        <v>44</v>
      </c>
      <c r="D53" t="s">
        <v>25</v>
      </c>
      <c r="E53">
        <f>C17*80/100</f>
        <v>20</v>
      </c>
      <c r="G53" t="s">
        <v>27</v>
      </c>
      <c r="H53">
        <f>C18*80/100</f>
        <v>240</v>
      </c>
      <c r="J53" t="s">
        <v>15</v>
      </c>
      <c r="K53">
        <f>C19*80/100</f>
        <v>11.2</v>
      </c>
    </row>
    <row r="54" spans="1:11">
      <c r="A54" t="s">
        <v>11</v>
      </c>
      <c r="B54">
        <f>C15*80/100</f>
        <v>60.8</v>
      </c>
      <c r="C54">
        <f>(F4-B54)*2.2</f>
        <v>34.76</v>
      </c>
      <c r="D54" t="s">
        <v>26</v>
      </c>
      <c r="E54">
        <f>C16*80/100</f>
        <v>80</v>
      </c>
      <c r="F54">
        <f>(F4-E54)*2.2</f>
        <v>-7.4800000000000129</v>
      </c>
    </row>
    <row r="56" spans="1:11">
      <c r="A56" t="s">
        <v>33</v>
      </c>
    </row>
    <row r="57" spans="1:11">
      <c r="A57" t="s">
        <v>17</v>
      </c>
      <c r="D57" t="s">
        <v>18</v>
      </c>
      <c r="G57" t="s">
        <v>19</v>
      </c>
      <c r="J57" t="s">
        <v>20</v>
      </c>
    </row>
    <row r="58" spans="1:11">
      <c r="A58" t="s">
        <v>38</v>
      </c>
      <c r="B58">
        <f>C4*85/100</f>
        <v>68</v>
      </c>
      <c r="D58" t="s">
        <v>23</v>
      </c>
      <c r="E58">
        <f>C6*85/100</f>
        <v>20.399999999999999</v>
      </c>
      <c r="G58" t="s">
        <v>5</v>
      </c>
      <c r="H58">
        <f>C8*85/100</f>
        <v>55.25</v>
      </c>
      <c r="J58" t="s">
        <v>7</v>
      </c>
      <c r="K58">
        <f>C10*85/100</f>
        <v>42.5</v>
      </c>
    </row>
    <row r="59" spans="1:11">
      <c r="A59" t="s">
        <v>2</v>
      </c>
      <c r="B59">
        <f>C5*85/100</f>
        <v>44.625</v>
      </c>
      <c r="D59" t="s">
        <v>24</v>
      </c>
      <c r="E59">
        <f>C11*85/100</f>
        <v>64.599999999999994</v>
      </c>
      <c r="F59">
        <f>(F4-E59)*2.2</f>
        <v>26.400000000000002</v>
      </c>
      <c r="G59" t="s">
        <v>4</v>
      </c>
      <c r="H59">
        <f>C7*85/100</f>
        <v>51</v>
      </c>
      <c r="J59" t="s">
        <v>6</v>
      </c>
      <c r="K59">
        <f>C9*85/100</f>
        <v>51</v>
      </c>
    </row>
    <row r="60" spans="1:11">
      <c r="A60" t="s">
        <v>21</v>
      </c>
      <c r="B60">
        <f>C14*85/100</f>
        <v>46.75</v>
      </c>
      <c r="D60" t="s">
        <v>25</v>
      </c>
      <c r="E60">
        <f>C17*85/100</f>
        <v>21.25</v>
      </c>
      <c r="G60" t="s">
        <v>27</v>
      </c>
      <c r="H60">
        <f>C18*85/100</f>
        <v>255</v>
      </c>
      <c r="J60" t="s">
        <v>15</v>
      </c>
      <c r="K60">
        <f>C19*85/100</f>
        <v>11.9</v>
      </c>
    </row>
    <row r="61" spans="1:11">
      <c r="A61" t="s">
        <v>11</v>
      </c>
      <c r="B61">
        <f>C15*85/100</f>
        <v>64.599999999999994</v>
      </c>
      <c r="C61">
        <f>(F4-B61)*2.2</f>
        <v>26.400000000000002</v>
      </c>
      <c r="D61" t="s">
        <v>26</v>
      </c>
      <c r="E61">
        <f>C16*85/100</f>
        <v>85</v>
      </c>
      <c r="F61">
        <f>(F4-E61)*2.2</f>
        <v>-18.480000000000015</v>
      </c>
    </row>
    <row r="67" spans="1:11">
      <c r="A67" t="s">
        <v>34</v>
      </c>
    </row>
    <row r="68" spans="1:11">
      <c r="A68" t="s">
        <v>17</v>
      </c>
      <c r="D68" t="s">
        <v>18</v>
      </c>
      <c r="G68" t="s">
        <v>19</v>
      </c>
      <c r="J68" t="s">
        <v>20</v>
      </c>
    </row>
    <row r="69" spans="1:11">
      <c r="A69" t="s">
        <v>38</v>
      </c>
      <c r="B69">
        <f>C4*90/100</f>
        <v>72</v>
      </c>
      <c r="D69" t="s">
        <v>23</v>
      </c>
      <c r="E69">
        <f>C6*90/100</f>
        <v>21.6</v>
      </c>
      <c r="G69" t="s">
        <v>5</v>
      </c>
      <c r="H69">
        <f>C8*90/100</f>
        <v>58.5</v>
      </c>
      <c r="J69" t="s">
        <v>7</v>
      </c>
      <c r="K69">
        <f>C10*90/100</f>
        <v>45</v>
      </c>
    </row>
    <row r="70" spans="1:11">
      <c r="A70" t="s">
        <v>2</v>
      </c>
      <c r="B70">
        <f>C5*90/100</f>
        <v>47.25</v>
      </c>
      <c r="D70" t="s">
        <v>24</v>
      </c>
      <c r="E70">
        <f>C11*90/100</f>
        <v>68.400000000000006</v>
      </c>
      <c r="F70">
        <f>(F4-E70)*2.2</f>
        <v>18.039999999999978</v>
      </c>
      <c r="G70" t="s">
        <v>4</v>
      </c>
      <c r="H70">
        <f>C7*90/100</f>
        <v>54</v>
      </c>
      <c r="J70" t="s">
        <v>6</v>
      </c>
      <c r="K70">
        <f>C9*90/100</f>
        <v>54</v>
      </c>
    </row>
    <row r="71" spans="1:11">
      <c r="A71" t="s">
        <v>21</v>
      </c>
      <c r="B71">
        <f>C14*90/100</f>
        <v>49.5</v>
      </c>
      <c r="D71" t="s">
        <v>25</v>
      </c>
      <c r="E71">
        <f>C17*90/100</f>
        <v>22.5</v>
      </c>
      <c r="G71" t="s">
        <v>27</v>
      </c>
      <c r="H71">
        <f>C18*90/100</f>
        <v>270</v>
      </c>
      <c r="J71" t="s">
        <v>15</v>
      </c>
      <c r="K71">
        <f>C19*90/100</f>
        <v>12.6</v>
      </c>
    </row>
    <row r="72" spans="1:11">
      <c r="A72" t="s">
        <v>11</v>
      </c>
      <c r="B72">
        <f>C15*90/100</f>
        <v>68.400000000000006</v>
      </c>
      <c r="C72">
        <f>(F4-B72)*2.2</f>
        <v>18.039999999999978</v>
      </c>
      <c r="D72" t="s">
        <v>26</v>
      </c>
      <c r="E72">
        <f>C16*90/100</f>
        <v>90</v>
      </c>
      <c r="F72">
        <f>(F4-E72)*2.2</f>
        <v>-29.480000000000015</v>
      </c>
    </row>
    <row r="74" spans="1:11">
      <c r="A74" t="s">
        <v>35</v>
      </c>
    </row>
    <row r="75" spans="1:11">
      <c r="A75" t="s">
        <v>17</v>
      </c>
      <c r="D75" t="s">
        <v>18</v>
      </c>
      <c r="G75" t="s">
        <v>19</v>
      </c>
      <c r="J75" t="s">
        <v>20</v>
      </c>
    </row>
    <row r="76" spans="1:11">
      <c r="A76" t="s">
        <v>38</v>
      </c>
      <c r="B76">
        <f>C4*95/100</f>
        <v>76</v>
      </c>
      <c r="D76" t="s">
        <v>23</v>
      </c>
      <c r="E76">
        <f>C6*95/100</f>
        <v>22.8</v>
      </c>
      <c r="G76" t="s">
        <v>5</v>
      </c>
      <c r="H76">
        <f>C8*95/100</f>
        <v>61.75</v>
      </c>
      <c r="J76" t="s">
        <v>7</v>
      </c>
      <c r="K76">
        <f>C10*95/100</f>
        <v>47.5</v>
      </c>
    </row>
    <row r="77" spans="1:11">
      <c r="A77" t="s">
        <v>2</v>
      </c>
      <c r="B77">
        <f>C5*95/100</f>
        <v>49.875</v>
      </c>
      <c r="D77" t="s">
        <v>24</v>
      </c>
      <c r="E77">
        <f>C11*95/100</f>
        <v>72.2</v>
      </c>
      <c r="F77">
        <f>(F4-E77)*2.2</f>
        <v>9.679999999999982</v>
      </c>
      <c r="G77" t="s">
        <v>4</v>
      </c>
      <c r="H77">
        <f>C7*95/100</f>
        <v>57</v>
      </c>
      <c r="J77" t="s">
        <v>6</v>
      </c>
      <c r="K77">
        <f>C9*95/100</f>
        <v>57</v>
      </c>
    </row>
    <row r="78" spans="1:11">
      <c r="A78" t="s">
        <v>21</v>
      </c>
      <c r="B78">
        <f>C14*95/100</f>
        <v>52.25</v>
      </c>
      <c r="D78" t="s">
        <v>25</v>
      </c>
      <c r="E78">
        <f>C17*95/100</f>
        <v>23.75</v>
      </c>
      <c r="G78" t="s">
        <v>27</v>
      </c>
      <c r="H78">
        <f>C18*95/100</f>
        <v>285</v>
      </c>
      <c r="J78" t="s">
        <v>15</v>
      </c>
      <c r="K78">
        <f>C19*95/100</f>
        <v>13.3</v>
      </c>
    </row>
    <row r="79" spans="1:11">
      <c r="A79" t="s">
        <v>11</v>
      </c>
      <c r="B79">
        <f>C15*95/100</f>
        <v>72.2</v>
      </c>
      <c r="D79" t="s">
        <v>26</v>
      </c>
      <c r="E79">
        <f>C16*95/100</f>
        <v>95</v>
      </c>
      <c r="F79">
        <f>(F4-E79)*2.2</f>
        <v>-40.480000000000018</v>
      </c>
    </row>
    <row r="81" spans="1:11">
      <c r="A81" t="s">
        <v>36</v>
      </c>
    </row>
    <row r="83" spans="1:11">
      <c r="A83" t="s">
        <v>38</v>
      </c>
      <c r="B83">
        <f>C4*100/100</f>
        <v>80</v>
      </c>
      <c r="D83" t="s">
        <v>23</v>
      </c>
      <c r="E83">
        <f>C6</f>
        <v>24</v>
      </c>
      <c r="G83" t="s">
        <v>5</v>
      </c>
      <c r="H83">
        <f>C8</f>
        <v>65</v>
      </c>
      <c r="J83" t="s">
        <v>7</v>
      </c>
      <c r="K83">
        <f>C10</f>
        <v>50</v>
      </c>
    </row>
    <row r="84" spans="1:11">
      <c r="A84" t="s">
        <v>2</v>
      </c>
      <c r="B84">
        <f>C5</f>
        <v>52.5</v>
      </c>
      <c r="D84" t="s">
        <v>24</v>
      </c>
      <c r="E84">
        <f>C11</f>
        <v>76</v>
      </c>
      <c r="F84">
        <f>(F4-E84)*2.2</f>
        <v>1.3199999999999876</v>
      </c>
      <c r="G84" t="s">
        <v>4</v>
      </c>
      <c r="H84">
        <f>C7</f>
        <v>60</v>
      </c>
      <c r="J84" t="s">
        <v>6</v>
      </c>
      <c r="K84">
        <f>C9</f>
        <v>60</v>
      </c>
    </row>
    <row r="85" spans="1:11">
      <c r="A85" t="s">
        <v>21</v>
      </c>
      <c r="B85">
        <f>C14</f>
        <v>55</v>
      </c>
      <c r="D85" t="s">
        <v>25</v>
      </c>
      <c r="E85">
        <f>C17</f>
        <v>25</v>
      </c>
      <c r="G85" t="s">
        <v>27</v>
      </c>
      <c r="H85">
        <f>C18</f>
        <v>300</v>
      </c>
      <c r="J85" t="s">
        <v>15</v>
      </c>
      <c r="K85">
        <f>C19</f>
        <v>14</v>
      </c>
    </row>
    <row r="86" spans="1:11">
      <c r="A86" t="s">
        <v>11</v>
      </c>
      <c r="B86">
        <f>C15</f>
        <v>76</v>
      </c>
      <c r="C86">
        <f>(F4-B86)*2.2</f>
        <v>1.3199999999999876</v>
      </c>
      <c r="D86" t="s">
        <v>26</v>
      </c>
      <c r="E86">
        <f>C16*100/100</f>
        <v>100</v>
      </c>
      <c r="F86">
        <f>(F4-E86)*2.2</f>
        <v>-51.480000000000018</v>
      </c>
    </row>
    <row r="88" spans="1:11">
      <c r="A88" t="s">
        <v>39</v>
      </c>
    </row>
    <row r="90" spans="1:11">
      <c r="A90" t="s">
        <v>38</v>
      </c>
      <c r="B90">
        <f>C4*105/100</f>
        <v>84</v>
      </c>
      <c r="D90" t="s">
        <v>23</v>
      </c>
      <c r="E90">
        <f>C6*105/100</f>
        <v>25.2</v>
      </c>
      <c r="G90" t="s">
        <v>5</v>
      </c>
      <c r="H90">
        <f>C8*105/100</f>
        <v>68.25</v>
      </c>
      <c r="J90" t="s">
        <v>7</v>
      </c>
      <c r="K90">
        <f>C10*105/100</f>
        <v>52.5</v>
      </c>
    </row>
    <row r="91" spans="1:11">
      <c r="A91" t="s">
        <v>2</v>
      </c>
      <c r="B91">
        <f>C5*105/100</f>
        <v>55.125</v>
      </c>
      <c r="D91" t="s">
        <v>24</v>
      </c>
      <c r="E91">
        <f>C11*105/100</f>
        <v>79.8</v>
      </c>
      <c r="F91">
        <f>(F4-E91)*2.2</f>
        <v>-7.0400000000000071</v>
      </c>
      <c r="G91" t="s">
        <v>4</v>
      </c>
      <c r="H91">
        <f>C7*105/100</f>
        <v>63</v>
      </c>
      <c r="J91" t="s">
        <v>6</v>
      </c>
      <c r="K91">
        <f>C9*105/100</f>
        <v>63</v>
      </c>
    </row>
    <row r="92" spans="1:11">
      <c r="A92" t="s">
        <v>21</v>
      </c>
      <c r="B92">
        <f>C14*105/100</f>
        <v>57.75</v>
      </c>
      <c r="D92" t="s">
        <v>25</v>
      </c>
      <c r="E92">
        <f>C17*105/100</f>
        <v>26.25</v>
      </c>
      <c r="G92" t="s">
        <v>27</v>
      </c>
      <c r="H92">
        <f>C18*105/100</f>
        <v>315</v>
      </c>
      <c r="J92" t="s">
        <v>15</v>
      </c>
      <c r="K92">
        <f>C19*105/100</f>
        <v>14.7</v>
      </c>
    </row>
    <row r="93" spans="1:11">
      <c r="A93" t="s">
        <v>11</v>
      </c>
      <c r="B93">
        <f>C15*105/100</f>
        <v>79.8</v>
      </c>
      <c r="C93">
        <f>(F4-B93)*2.2</f>
        <v>-7.0400000000000071</v>
      </c>
      <c r="D93" t="s">
        <v>26</v>
      </c>
      <c r="E93">
        <f>C16*105/100</f>
        <v>105</v>
      </c>
      <c r="F93">
        <f>(F4-E93)*2.2</f>
        <v>-62.480000000000018</v>
      </c>
    </row>
    <row r="100" spans="1:11">
      <c r="A100" t="s">
        <v>37</v>
      </c>
    </row>
    <row r="102" spans="1:11">
      <c r="A102" t="s">
        <v>38</v>
      </c>
      <c r="B102">
        <f>C4*110/100</f>
        <v>88</v>
      </c>
      <c r="D102" t="s">
        <v>23</v>
      </c>
      <c r="E102">
        <f>C6*110/100</f>
        <v>26.4</v>
      </c>
      <c r="G102" t="s">
        <v>5</v>
      </c>
      <c r="H102">
        <f>C8*110/100</f>
        <v>71.5</v>
      </c>
      <c r="J102" t="s">
        <v>7</v>
      </c>
      <c r="K102">
        <f>C10*110/100</f>
        <v>55</v>
      </c>
    </row>
    <row r="103" spans="1:11">
      <c r="A103" t="s">
        <v>2</v>
      </c>
      <c r="B103">
        <f>C5*110/100</f>
        <v>57.75</v>
      </c>
      <c r="D103" t="s">
        <v>24</v>
      </c>
      <c r="E103">
        <f>C11*110/100</f>
        <v>83.6</v>
      </c>
      <c r="F103">
        <f>(F4-E103)*2.2</f>
        <v>-15.400000000000002</v>
      </c>
      <c r="G103" t="s">
        <v>4</v>
      </c>
      <c r="H103">
        <f>C7*110/100</f>
        <v>66</v>
      </c>
      <c r="J103" t="s">
        <v>6</v>
      </c>
      <c r="K103">
        <f>C9*110/100</f>
        <v>66</v>
      </c>
    </row>
    <row r="104" spans="1:11">
      <c r="A104" t="s">
        <v>21</v>
      </c>
      <c r="B104">
        <f>C17*110/100</f>
        <v>27.5</v>
      </c>
      <c r="D104" t="s">
        <v>25</v>
      </c>
      <c r="E104">
        <f>C17*110/100</f>
        <v>27.5</v>
      </c>
      <c r="G104" t="s">
        <v>27</v>
      </c>
      <c r="H104">
        <f>C18*110/100</f>
        <v>330</v>
      </c>
      <c r="J104" t="s">
        <v>15</v>
      </c>
      <c r="K104">
        <f>C19*110/100</f>
        <v>15.4</v>
      </c>
    </row>
    <row r="105" spans="1:11">
      <c r="A105" t="s">
        <v>11</v>
      </c>
      <c r="B105">
        <f>C15*110/100</f>
        <v>83.6</v>
      </c>
      <c r="C105">
        <f>(F4-B105)*2.2</f>
        <v>-15.400000000000002</v>
      </c>
      <c r="D105" t="s">
        <v>26</v>
      </c>
      <c r="E105">
        <f>C16*110/100</f>
        <v>110</v>
      </c>
      <c r="F105">
        <f>(F4-E105)*2.2</f>
        <v>-73.480000000000018</v>
      </c>
    </row>
  </sheetData>
  <mergeCells count="1">
    <mergeCell ref="A1:G1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2011-10-02T20:32:32Z</dcterms:modified>
</cp:coreProperties>
</file>