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Ark1" sheetId="1" r:id="rId1"/>
    <sheet name="Ark2" sheetId="4" r:id="rId2"/>
    <sheet name="Ark3" sheetId="3" r:id="rId3"/>
    <sheet name="Ark4" sheetId="5" r:id="rId4"/>
  </sheets>
  <calcPr calcId="145621"/>
</workbook>
</file>

<file path=xl/calcChain.xml><?xml version="1.0" encoding="utf-8"?>
<calcChain xmlns="http://schemas.openxmlformats.org/spreadsheetml/2006/main">
  <c r="Q3" i="1" l="1"/>
  <c r="Q8" i="1"/>
  <c r="B3" i="4"/>
  <c r="B6" i="4"/>
  <c r="Q5" i="1" l="1"/>
  <c r="R3" i="1"/>
  <c r="Q7" i="1"/>
  <c r="Q6" i="1"/>
  <c r="B7" i="4"/>
  <c r="B5" i="4"/>
  <c r="B8" i="4"/>
  <c r="C3" i="4"/>
  <c r="R6" i="1" l="1"/>
  <c r="R8" i="1"/>
  <c r="R7" i="1"/>
  <c r="R5" i="1"/>
  <c r="S3" i="1"/>
  <c r="C7" i="4"/>
  <c r="C6" i="4"/>
  <c r="C8" i="4"/>
  <c r="C5" i="4"/>
  <c r="D3" i="4"/>
  <c r="S6" i="1" l="1"/>
  <c r="T3" i="1"/>
  <c r="S5" i="1"/>
  <c r="S8" i="1"/>
  <c r="S7" i="1"/>
  <c r="D7" i="4"/>
  <c r="D6" i="4"/>
  <c r="D8" i="4"/>
  <c r="D5" i="4"/>
  <c r="E3" i="4"/>
  <c r="U3" i="1" l="1"/>
  <c r="T7" i="1"/>
  <c r="T8" i="1"/>
  <c r="T6" i="1"/>
  <c r="T5" i="1"/>
  <c r="E5" i="4"/>
  <c r="E7" i="4"/>
  <c r="E6" i="4"/>
  <c r="E8" i="4"/>
  <c r="F3" i="4"/>
  <c r="U7" i="1" l="1"/>
  <c r="U6" i="1"/>
  <c r="U8" i="1"/>
  <c r="U5" i="1"/>
  <c r="V3" i="1"/>
  <c r="F8" i="4"/>
  <c r="F5" i="4"/>
  <c r="F7" i="4"/>
  <c r="F6" i="4"/>
  <c r="G3" i="4"/>
  <c r="V7" i="1" l="1"/>
  <c r="V5" i="1"/>
  <c r="V6" i="1"/>
  <c r="W3" i="1"/>
  <c r="V8" i="1"/>
  <c r="G8" i="4"/>
  <c r="G5" i="4"/>
  <c r="G7" i="4"/>
  <c r="G6" i="4"/>
  <c r="H3" i="4"/>
  <c r="W5" i="1" l="1"/>
  <c r="W8" i="1"/>
  <c r="W6" i="1"/>
  <c r="X3" i="1"/>
  <c r="W7" i="1"/>
  <c r="H6" i="4"/>
  <c r="H8" i="4"/>
  <c r="H5" i="4"/>
  <c r="H7" i="4"/>
  <c r="I3" i="4"/>
  <c r="X5" i="1" l="1"/>
  <c r="X8" i="1"/>
  <c r="X6" i="1"/>
  <c r="X7" i="1"/>
  <c r="Y3" i="1"/>
  <c r="I6" i="4"/>
  <c r="I8" i="4"/>
  <c r="I5" i="4"/>
  <c r="I7" i="4"/>
  <c r="J3" i="4"/>
  <c r="Y8" i="1" l="1"/>
  <c r="Y6" i="1"/>
  <c r="Y7" i="1"/>
  <c r="Z3" i="1"/>
  <c r="Y5" i="1"/>
  <c r="J6" i="4"/>
  <c r="K3" i="4"/>
  <c r="J8" i="4"/>
  <c r="J5" i="4"/>
  <c r="J7" i="4"/>
  <c r="Z6" i="1" l="1"/>
  <c r="AA3" i="1"/>
  <c r="Z7" i="1"/>
  <c r="Z5" i="1"/>
  <c r="Z8" i="1"/>
  <c r="K7" i="4"/>
  <c r="K6" i="4"/>
  <c r="L3" i="4"/>
  <c r="K8" i="4"/>
  <c r="K5" i="4"/>
  <c r="AA6" i="1" l="1"/>
  <c r="AB3" i="1"/>
  <c r="AA5" i="1"/>
  <c r="AA8" i="1"/>
  <c r="AA7" i="1"/>
  <c r="L7" i="4"/>
  <c r="L6" i="4"/>
  <c r="M3" i="4"/>
  <c r="L8" i="4"/>
  <c r="L5" i="4"/>
  <c r="AC3" i="1" l="1"/>
  <c r="AB8" i="1"/>
  <c r="AB6" i="1"/>
  <c r="AB7" i="1"/>
  <c r="AB5" i="1"/>
  <c r="M5" i="4"/>
  <c r="M7" i="4"/>
  <c r="M6" i="4"/>
  <c r="N3" i="4"/>
  <c r="M8" i="4"/>
  <c r="AC7" i="1" l="1"/>
  <c r="AC5" i="1"/>
  <c r="AD3" i="1"/>
  <c r="AC8" i="1"/>
  <c r="AC6" i="1"/>
  <c r="O3" i="4"/>
  <c r="N8" i="4"/>
  <c r="N5" i="4"/>
  <c r="N7" i="4"/>
  <c r="N6" i="4"/>
  <c r="AD7" i="1" l="1"/>
  <c r="AE3" i="1"/>
  <c r="AD5" i="1"/>
  <c r="AD6" i="1"/>
  <c r="AD8" i="1"/>
  <c r="P3" i="4"/>
  <c r="O8" i="4"/>
  <c r="O5" i="4"/>
  <c r="O7" i="4"/>
  <c r="O6" i="4"/>
  <c r="AE5" i="1" l="1"/>
  <c r="AF3" i="1"/>
  <c r="AE8" i="1"/>
  <c r="AE6" i="1"/>
  <c r="AE7" i="1"/>
  <c r="Q3" i="4"/>
  <c r="P6" i="4"/>
  <c r="P8" i="4"/>
  <c r="P5" i="4"/>
  <c r="P7" i="4"/>
  <c r="AF5" i="1" l="1"/>
  <c r="AF8" i="1"/>
  <c r="AG3" i="1"/>
  <c r="AF6" i="1"/>
  <c r="AF7" i="1"/>
  <c r="R3" i="4"/>
  <c r="Q6" i="4"/>
  <c r="Q8" i="4"/>
  <c r="Q5" i="4"/>
  <c r="Q7" i="4"/>
  <c r="AG8" i="1" l="1"/>
  <c r="AG6" i="1"/>
  <c r="AH3" i="1"/>
  <c r="AG7" i="1"/>
  <c r="AG5" i="1"/>
  <c r="R7" i="4"/>
  <c r="S3" i="4"/>
  <c r="R6" i="4"/>
  <c r="R8" i="4"/>
  <c r="R5" i="4"/>
  <c r="AH6" i="1" l="1"/>
  <c r="AI3" i="1"/>
  <c r="AH7" i="1"/>
  <c r="AH8" i="1"/>
  <c r="AH5" i="1"/>
  <c r="T3" i="4"/>
  <c r="S7" i="4"/>
  <c r="S6" i="4"/>
  <c r="S8" i="4"/>
  <c r="S5" i="4"/>
  <c r="AI6" i="1" l="1"/>
  <c r="AJ3" i="1"/>
  <c r="AI8" i="1"/>
  <c r="AI5" i="1"/>
  <c r="AI7" i="1"/>
  <c r="U3" i="4"/>
  <c r="T7" i="4"/>
  <c r="T6" i="4"/>
  <c r="T8" i="4"/>
  <c r="T5" i="4"/>
  <c r="AK3" i="1" l="1"/>
  <c r="AJ7" i="1"/>
  <c r="AJ6" i="1"/>
  <c r="AJ5" i="1"/>
  <c r="AJ8" i="1"/>
  <c r="V3" i="4"/>
  <c r="U5" i="4"/>
  <c r="U7" i="4"/>
  <c r="U6" i="4"/>
  <c r="U8" i="4"/>
  <c r="AK7" i="1" l="1"/>
  <c r="AK8" i="1"/>
  <c r="AK5" i="1"/>
  <c r="AK6" i="1"/>
  <c r="V8" i="4"/>
  <c r="V5" i="4"/>
  <c r="V7" i="4"/>
  <c r="V6" i="4"/>
</calcChain>
</file>

<file path=xl/sharedStrings.xml><?xml version="1.0" encoding="utf-8"?>
<sst xmlns="http://schemas.openxmlformats.org/spreadsheetml/2006/main" count="84" uniqueCount="41">
  <si>
    <t>1. uge</t>
  </si>
  <si>
    <t>2. uge</t>
  </si>
  <si>
    <t>3. uge</t>
  </si>
  <si>
    <t>4. uge</t>
  </si>
  <si>
    <t>5. uge</t>
  </si>
  <si>
    <t>6. uge</t>
  </si>
  <si>
    <t>7. uge</t>
  </si>
  <si>
    <t>8. uge</t>
  </si>
  <si>
    <t>Squat</t>
  </si>
  <si>
    <t>5*5</t>
  </si>
  <si>
    <t>Dumbell side laterals</t>
  </si>
  <si>
    <t>3*15</t>
  </si>
  <si>
    <t>2. dag - let dag</t>
  </si>
  <si>
    <t>Bent over barbell rows</t>
  </si>
  <si>
    <t>Dips</t>
  </si>
  <si>
    <t>3*max</t>
  </si>
  <si>
    <t>Dumbell rear laterals</t>
  </si>
  <si>
    <t>Barbell curls</t>
  </si>
  <si>
    <t>Dumbell curls</t>
  </si>
  <si>
    <t>Millitary press</t>
  </si>
  <si>
    <t>Triceps extensions</t>
  </si>
  <si>
    <t>3. dag - mellem dag</t>
  </si>
  <si>
    <t>Incline bench press</t>
  </si>
  <si>
    <t>Barbell shrugs</t>
  </si>
  <si>
    <t>Chinups</t>
  </si>
  <si>
    <t>TABEL TIL 5*5 sættene</t>
  </si>
  <si>
    <t>1. dag - tung dag</t>
  </si>
  <si>
    <t>Triceps pushdowns</t>
  </si>
  <si>
    <t>Bench press</t>
  </si>
  <si>
    <t>Dead lifts</t>
  </si>
  <si>
    <t>Abs</t>
  </si>
  <si>
    <t>Bill Starr's basic program</t>
  </si>
  <si>
    <t>sets / reps</t>
  </si>
  <si>
    <t xml:space="preserve">Slut:  </t>
  </si>
  <si>
    <t xml:space="preserve">Start: </t>
  </si>
  <si>
    <t>5*5 (*)</t>
  </si>
  <si>
    <t>3*5 + 2*3 (*)</t>
  </si>
  <si>
    <t>(*) Der er frit valg mht. mave øvelserne, og de kan trænes hver gang eller hver anden.</t>
  </si>
  <si>
    <t>(*) Det sidste sæt i squat på 3. dagen skal være med den vægt man sluttede på på 1. dagen plus 2,5 kg.</t>
  </si>
  <si>
    <t>(*) I squat på 2. dagen skal man slutte på en vægt, der er 20 kg lettere, end den man sluttede på 1. dag.</t>
  </si>
  <si>
    <t>(*) Alle 5*5 sættene i programmet skal laves således: 1. sæt = 20%, 2. sæt = 40%, 3. sæt = 60%, 4. sæt = 80%, 5. sæt = 100%.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</si>
</sst>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Calibri"/>
      <family val="2"/>
      <scheme val="minor"/>
    </font>
    <font>
      <i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left"/>
    </xf>
    <xf numFmtId="0" fontId="2" fillId="3" borderId="0" xfId="0" applyFont="1" applyFill="1" applyBorder="1"/>
    <xf numFmtId="0" fontId="2" fillId="0" borderId="9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4" fillId="2" borderId="1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2" fillId="0" borderId="0" xfId="0" quotePrefix="1" applyFont="1" applyBorder="1" applyAlignment="1">
      <alignment horizontal="center"/>
    </xf>
    <xf numFmtId="0" fontId="1" fillId="0" borderId="0" xfId="0" applyFont="1" applyBorder="1"/>
    <xf numFmtId="0" fontId="1" fillId="3" borderId="0" xfId="0" applyFont="1" applyFill="1" applyBorder="1" applyAlignment="1">
      <alignment horizontal="center"/>
    </xf>
    <xf numFmtId="0" fontId="1" fillId="3" borderId="0" xfId="0" applyFont="1" applyFill="1" applyBorder="1"/>
    <xf numFmtId="0" fontId="3" fillId="3" borderId="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0" xfId="0" quotePrefix="1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tabSelected="1" topLeftCell="A7" zoomScale="130" zoomScaleNormal="130" workbookViewId="0">
      <selection activeCell="G18" sqref="G18"/>
    </sheetView>
  </sheetViews>
  <sheetFormatPr defaultColWidth="9.109375" defaultRowHeight="10.199999999999999" x14ac:dyDescent="0.2"/>
  <cols>
    <col min="1" max="1" width="0.5546875" style="1" customWidth="1"/>
    <col min="2" max="2" width="20.77734375" style="1" customWidth="1"/>
    <col min="3" max="3" width="14.109375" style="1" customWidth="1"/>
    <col min="4" max="12" width="6.44140625" style="2" customWidth="1"/>
    <col min="13" max="13" width="7.109375" style="2" customWidth="1"/>
    <col min="14" max="14" width="7.33203125" style="2" customWidth="1"/>
    <col min="15" max="15" width="7.109375" style="2" customWidth="1"/>
    <col min="16" max="16" width="12.88671875" style="1" customWidth="1"/>
    <col min="17" max="17" width="3.88671875" style="1" bestFit="1" customWidth="1"/>
    <col min="18" max="18" width="5" style="1" bestFit="1" customWidth="1"/>
    <col min="19" max="19" width="3.88671875" style="1" bestFit="1" customWidth="1"/>
    <col min="20" max="20" width="5" style="1" bestFit="1" customWidth="1"/>
    <col min="21" max="21" width="3.88671875" style="1" bestFit="1" customWidth="1"/>
    <col min="22" max="22" width="5" style="1" bestFit="1" customWidth="1"/>
    <col min="23" max="23" width="3.88671875" style="1" bestFit="1" customWidth="1"/>
    <col min="24" max="24" width="5" style="1" bestFit="1" customWidth="1"/>
    <col min="25" max="25" width="3" style="1" bestFit="1" customWidth="1"/>
    <col min="26" max="26" width="5" style="1" bestFit="1" customWidth="1"/>
    <col min="27" max="27" width="3.88671875" style="1" bestFit="1" customWidth="1"/>
    <col min="28" max="28" width="5" style="1" bestFit="1" customWidth="1"/>
    <col min="29" max="29" width="3.88671875" style="1" bestFit="1" customWidth="1"/>
    <col min="30" max="30" width="5" style="1" bestFit="1" customWidth="1"/>
    <col min="31" max="31" width="3.88671875" style="1" bestFit="1" customWidth="1"/>
    <col min="32" max="32" width="5" style="1" bestFit="1" customWidth="1"/>
    <col min="33" max="33" width="3.88671875" style="1" bestFit="1" customWidth="1"/>
    <col min="34" max="34" width="5" style="1" bestFit="1" customWidth="1"/>
    <col min="35" max="35" width="3" style="1" bestFit="1" customWidth="1"/>
    <col min="36" max="36" width="5" style="1" bestFit="1" customWidth="1"/>
    <col min="37" max="37" width="4" style="1" bestFit="1" customWidth="1"/>
    <col min="38" max="16384" width="9.109375" style="1"/>
  </cols>
  <sheetData>
    <row r="1" spans="1:37" ht="17.399999999999999" x14ac:dyDescent="0.3">
      <c r="B1" s="18" t="s">
        <v>31</v>
      </c>
      <c r="E1" s="17" t="s">
        <v>34</v>
      </c>
      <c r="H1" s="17" t="s">
        <v>33</v>
      </c>
      <c r="I1" s="17"/>
    </row>
    <row r="2" spans="1:37" ht="14.4" thickBot="1" x14ac:dyDescent="0.3">
      <c r="B2" s="3"/>
      <c r="D2" s="4"/>
      <c r="L2" s="28"/>
      <c r="M2" s="28"/>
      <c r="N2" s="28"/>
      <c r="O2" s="28"/>
      <c r="P2" s="29"/>
    </row>
    <row r="3" spans="1:37" ht="15" thickBot="1" x14ac:dyDescent="0.35">
      <c r="A3" s="3"/>
      <c r="B3" s="23" t="s">
        <v>26</v>
      </c>
      <c r="C3" s="33" t="s">
        <v>32</v>
      </c>
      <c r="D3" s="14" t="s">
        <v>0</v>
      </c>
      <c r="E3" s="15" t="s">
        <v>1</v>
      </c>
      <c r="F3" s="16" t="s">
        <v>2</v>
      </c>
      <c r="G3" s="15" t="s">
        <v>3</v>
      </c>
      <c r="H3" s="16" t="s">
        <v>4</v>
      </c>
      <c r="I3" s="15" t="s">
        <v>5</v>
      </c>
      <c r="J3" s="16" t="s">
        <v>6</v>
      </c>
      <c r="K3" s="15" t="s">
        <v>7</v>
      </c>
      <c r="L3" s="30"/>
      <c r="M3" s="30"/>
      <c r="P3" s="29"/>
      <c r="Q3" s="46">
        <f>50</f>
        <v>50</v>
      </c>
      <c r="R3" s="47">
        <f t="shared" ref="R3:AK3" si="0">Q3+2.5</f>
        <v>52.5</v>
      </c>
      <c r="S3" s="48">
        <f t="shared" si="0"/>
        <v>55</v>
      </c>
      <c r="T3" s="47">
        <f t="shared" si="0"/>
        <v>57.5</v>
      </c>
      <c r="U3" s="48">
        <f t="shared" si="0"/>
        <v>60</v>
      </c>
      <c r="V3" s="47">
        <f t="shared" si="0"/>
        <v>62.5</v>
      </c>
      <c r="W3" s="48">
        <f t="shared" si="0"/>
        <v>65</v>
      </c>
      <c r="X3" s="47">
        <f t="shared" si="0"/>
        <v>67.5</v>
      </c>
      <c r="Y3" s="48">
        <f t="shared" si="0"/>
        <v>70</v>
      </c>
      <c r="Z3" s="47">
        <f t="shared" si="0"/>
        <v>72.5</v>
      </c>
      <c r="AA3" s="48">
        <f t="shared" si="0"/>
        <v>75</v>
      </c>
      <c r="AB3" s="47">
        <f t="shared" si="0"/>
        <v>77.5</v>
      </c>
      <c r="AC3" s="48">
        <f t="shared" si="0"/>
        <v>80</v>
      </c>
      <c r="AD3" s="47">
        <f t="shared" si="0"/>
        <v>82.5</v>
      </c>
      <c r="AE3" s="48">
        <f t="shared" si="0"/>
        <v>85</v>
      </c>
      <c r="AF3" s="47">
        <f t="shared" si="0"/>
        <v>87.5</v>
      </c>
      <c r="AG3" s="48">
        <f t="shared" si="0"/>
        <v>90</v>
      </c>
      <c r="AH3" s="47">
        <f t="shared" si="0"/>
        <v>92.5</v>
      </c>
      <c r="AI3" s="48">
        <f t="shared" si="0"/>
        <v>95</v>
      </c>
      <c r="AJ3" s="47">
        <f t="shared" si="0"/>
        <v>97.5</v>
      </c>
      <c r="AK3" s="49">
        <f t="shared" si="0"/>
        <v>100</v>
      </c>
    </row>
    <row r="4" spans="1:37" ht="13.8" x14ac:dyDescent="0.25">
      <c r="A4" s="3"/>
      <c r="B4" s="21" t="s">
        <v>8</v>
      </c>
      <c r="C4" s="50" t="s">
        <v>9</v>
      </c>
      <c r="D4" s="11"/>
      <c r="E4" s="10"/>
      <c r="F4" s="11"/>
      <c r="G4" s="10"/>
      <c r="H4" s="11"/>
      <c r="I4" s="10"/>
      <c r="J4" s="11"/>
      <c r="K4" s="10"/>
      <c r="L4" s="31"/>
      <c r="M4" s="31"/>
      <c r="P4" s="29"/>
      <c r="Q4" s="40">
        <v>20</v>
      </c>
      <c r="R4" s="38">
        <v>20</v>
      </c>
      <c r="S4" s="44">
        <v>20</v>
      </c>
      <c r="T4" s="38">
        <v>20</v>
      </c>
      <c r="U4" s="44">
        <v>20</v>
      </c>
      <c r="V4" s="38">
        <v>20</v>
      </c>
      <c r="W4" s="44">
        <v>20</v>
      </c>
      <c r="X4" s="38">
        <v>20</v>
      </c>
      <c r="Y4" s="42">
        <v>20</v>
      </c>
      <c r="Z4" s="36">
        <v>20</v>
      </c>
      <c r="AA4" s="36">
        <v>20</v>
      </c>
      <c r="AB4" s="36">
        <v>20</v>
      </c>
      <c r="AC4" s="36">
        <v>20</v>
      </c>
      <c r="AD4" s="36">
        <v>20</v>
      </c>
      <c r="AE4" s="36">
        <v>20</v>
      </c>
      <c r="AF4" s="36">
        <v>20</v>
      </c>
      <c r="AG4" s="36">
        <v>20</v>
      </c>
      <c r="AH4" s="36">
        <v>20</v>
      </c>
      <c r="AI4" s="36">
        <v>20</v>
      </c>
      <c r="AJ4" s="36">
        <v>20</v>
      </c>
      <c r="AK4" s="38">
        <v>20</v>
      </c>
    </row>
    <row r="5" spans="1:37" ht="13.8" x14ac:dyDescent="0.25">
      <c r="A5" s="3"/>
      <c r="B5" s="20" t="s">
        <v>28</v>
      </c>
      <c r="C5" s="51" t="s">
        <v>9</v>
      </c>
      <c r="D5" s="9"/>
      <c r="E5" s="8"/>
      <c r="F5" s="9"/>
      <c r="G5" s="8"/>
      <c r="H5" s="9"/>
      <c r="I5" s="8"/>
      <c r="J5" s="9"/>
      <c r="K5" s="8"/>
      <c r="L5" s="31"/>
      <c r="M5" s="31"/>
      <c r="P5" s="29"/>
      <c r="Q5" s="40">
        <f t="shared" ref="Q5:AK5" si="1">CEILING(0.4*(Q3-20)+20,2.5)</f>
        <v>32.5</v>
      </c>
      <c r="R5" s="38">
        <f t="shared" si="1"/>
        <v>35</v>
      </c>
      <c r="S5" s="44">
        <f t="shared" si="1"/>
        <v>35</v>
      </c>
      <c r="T5" s="38">
        <f t="shared" si="1"/>
        <v>35</v>
      </c>
      <c r="U5" s="44">
        <f t="shared" si="1"/>
        <v>37.5</v>
      </c>
      <c r="V5" s="38">
        <f t="shared" si="1"/>
        <v>37.5</v>
      </c>
      <c r="W5" s="44">
        <f t="shared" si="1"/>
        <v>40</v>
      </c>
      <c r="X5" s="38">
        <f t="shared" si="1"/>
        <v>40</v>
      </c>
      <c r="Y5" s="42">
        <f t="shared" si="1"/>
        <v>40</v>
      </c>
      <c r="Z5" s="36">
        <f t="shared" si="1"/>
        <v>42.5</v>
      </c>
      <c r="AA5" s="36">
        <f t="shared" si="1"/>
        <v>42.5</v>
      </c>
      <c r="AB5" s="36">
        <f t="shared" si="1"/>
        <v>45</v>
      </c>
      <c r="AC5" s="36">
        <f t="shared" si="1"/>
        <v>45</v>
      </c>
      <c r="AD5" s="36">
        <f t="shared" si="1"/>
        <v>45</v>
      </c>
      <c r="AE5" s="36">
        <f t="shared" si="1"/>
        <v>47.5</v>
      </c>
      <c r="AF5" s="36">
        <f t="shared" si="1"/>
        <v>47.5</v>
      </c>
      <c r="AG5" s="36">
        <f t="shared" si="1"/>
        <v>50</v>
      </c>
      <c r="AH5" s="36">
        <f t="shared" si="1"/>
        <v>50</v>
      </c>
      <c r="AI5" s="36">
        <f t="shared" si="1"/>
        <v>50</v>
      </c>
      <c r="AJ5" s="36">
        <f t="shared" si="1"/>
        <v>52.5</v>
      </c>
      <c r="AK5" s="38">
        <f t="shared" si="1"/>
        <v>52.5</v>
      </c>
    </row>
    <row r="6" spans="1:37" ht="14.4" thickBot="1" x14ac:dyDescent="0.3">
      <c r="A6" s="3"/>
      <c r="B6" s="22" t="s">
        <v>29</v>
      </c>
      <c r="C6" s="52" t="s">
        <v>9</v>
      </c>
      <c r="D6" s="13"/>
      <c r="E6" s="12"/>
      <c r="F6" s="13"/>
      <c r="G6" s="12"/>
      <c r="H6" s="13"/>
      <c r="I6" s="12"/>
      <c r="J6" s="13"/>
      <c r="K6" s="12"/>
      <c r="L6" s="31"/>
      <c r="M6" s="31"/>
      <c r="P6" s="29"/>
      <c r="Q6" s="40">
        <f t="shared" ref="Q6:AK6" si="2">CEILING(0.6*(Q3-20)+20,2.5)</f>
        <v>40</v>
      </c>
      <c r="R6" s="38">
        <f t="shared" si="2"/>
        <v>40</v>
      </c>
      <c r="S6" s="44">
        <f t="shared" si="2"/>
        <v>42.5</v>
      </c>
      <c r="T6" s="38">
        <f t="shared" si="2"/>
        <v>42.5</v>
      </c>
      <c r="U6" s="44">
        <f t="shared" si="2"/>
        <v>45</v>
      </c>
      <c r="V6" s="38">
        <f t="shared" si="2"/>
        <v>47.5</v>
      </c>
      <c r="W6" s="44">
        <f t="shared" si="2"/>
        <v>47.5</v>
      </c>
      <c r="X6" s="38">
        <f t="shared" si="2"/>
        <v>50</v>
      </c>
      <c r="Y6" s="42">
        <f t="shared" si="2"/>
        <v>50</v>
      </c>
      <c r="Z6" s="36">
        <f t="shared" si="2"/>
        <v>52.5</v>
      </c>
      <c r="AA6" s="36">
        <f t="shared" si="2"/>
        <v>55</v>
      </c>
      <c r="AB6" s="36">
        <f t="shared" si="2"/>
        <v>55</v>
      </c>
      <c r="AC6" s="36">
        <f t="shared" si="2"/>
        <v>57.5</v>
      </c>
      <c r="AD6" s="36">
        <f t="shared" si="2"/>
        <v>57.5</v>
      </c>
      <c r="AE6" s="36">
        <f t="shared" si="2"/>
        <v>60</v>
      </c>
      <c r="AF6" s="36">
        <f t="shared" si="2"/>
        <v>62.5</v>
      </c>
      <c r="AG6" s="36">
        <f t="shared" si="2"/>
        <v>62.5</v>
      </c>
      <c r="AH6" s="36">
        <f t="shared" si="2"/>
        <v>65</v>
      </c>
      <c r="AI6" s="36">
        <f t="shared" si="2"/>
        <v>65</v>
      </c>
      <c r="AJ6" s="36">
        <f t="shared" si="2"/>
        <v>67.5</v>
      </c>
      <c r="AK6" s="38">
        <f t="shared" si="2"/>
        <v>70</v>
      </c>
    </row>
    <row r="7" spans="1:37" ht="13.8" x14ac:dyDescent="0.25">
      <c r="A7" s="3"/>
      <c r="B7" s="19" t="s">
        <v>10</v>
      </c>
      <c r="C7" s="53" t="s">
        <v>11</v>
      </c>
      <c r="D7" s="7"/>
      <c r="E7" s="6"/>
      <c r="F7" s="7"/>
      <c r="G7" s="6"/>
      <c r="H7" s="7"/>
      <c r="I7" s="6"/>
      <c r="J7" s="7"/>
      <c r="K7" s="6"/>
      <c r="L7" s="31"/>
      <c r="M7" s="31"/>
      <c r="P7" s="29"/>
      <c r="Q7" s="40">
        <f t="shared" ref="Q7:AK7" si="3">CEILING(0.8*(Q3-20)+20,2.5)</f>
        <v>45</v>
      </c>
      <c r="R7" s="38">
        <f t="shared" si="3"/>
        <v>47.5</v>
      </c>
      <c r="S7" s="44">
        <f t="shared" si="3"/>
        <v>50</v>
      </c>
      <c r="T7" s="38">
        <f t="shared" si="3"/>
        <v>50</v>
      </c>
      <c r="U7" s="44">
        <f t="shared" si="3"/>
        <v>52.5</v>
      </c>
      <c r="V7" s="38">
        <f t="shared" si="3"/>
        <v>55</v>
      </c>
      <c r="W7" s="44">
        <f t="shared" si="3"/>
        <v>57.5</v>
      </c>
      <c r="X7" s="38">
        <f t="shared" si="3"/>
        <v>60</v>
      </c>
      <c r="Y7" s="42">
        <f t="shared" si="3"/>
        <v>60</v>
      </c>
      <c r="Z7" s="36">
        <f t="shared" si="3"/>
        <v>62.5</v>
      </c>
      <c r="AA7" s="36">
        <f t="shared" si="3"/>
        <v>65</v>
      </c>
      <c r="AB7" s="36">
        <f t="shared" si="3"/>
        <v>67.5</v>
      </c>
      <c r="AC7" s="36">
        <f t="shared" si="3"/>
        <v>70</v>
      </c>
      <c r="AD7" s="36">
        <f t="shared" si="3"/>
        <v>70</v>
      </c>
      <c r="AE7" s="36">
        <f t="shared" si="3"/>
        <v>72.5</v>
      </c>
      <c r="AF7" s="36">
        <f t="shared" si="3"/>
        <v>75</v>
      </c>
      <c r="AG7" s="36">
        <f t="shared" si="3"/>
        <v>77.5</v>
      </c>
      <c r="AH7" s="36">
        <f t="shared" si="3"/>
        <v>80</v>
      </c>
      <c r="AI7" s="36">
        <f t="shared" si="3"/>
        <v>80</v>
      </c>
      <c r="AJ7" s="36">
        <f t="shared" si="3"/>
        <v>82.5</v>
      </c>
      <c r="AK7" s="38">
        <f t="shared" si="3"/>
        <v>85</v>
      </c>
    </row>
    <row r="8" spans="1:37" ht="14.4" thickBot="1" x14ac:dyDescent="0.3">
      <c r="A8" s="3"/>
      <c r="B8" s="20" t="s">
        <v>17</v>
      </c>
      <c r="C8" s="51" t="s">
        <v>11</v>
      </c>
      <c r="D8" s="9"/>
      <c r="E8" s="8"/>
      <c r="F8" s="9"/>
      <c r="G8" s="8"/>
      <c r="H8" s="9"/>
      <c r="I8" s="8"/>
      <c r="J8" s="9"/>
      <c r="K8" s="8"/>
      <c r="L8" s="31"/>
      <c r="M8" s="31"/>
      <c r="P8" s="29"/>
      <c r="Q8" s="41">
        <f t="shared" ref="Q8:AK8" si="4">CEILING(1*(Q3-20)+20,2.5)</f>
        <v>50</v>
      </c>
      <c r="R8" s="39">
        <f t="shared" si="4"/>
        <v>52.5</v>
      </c>
      <c r="S8" s="45">
        <f t="shared" si="4"/>
        <v>55</v>
      </c>
      <c r="T8" s="39">
        <f t="shared" si="4"/>
        <v>57.5</v>
      </c>
      <c r="U8" s="45">
        <f t="shared" si="4"/>
        <v>60</v>
      </c>
      <c r="V8" s="39">
        <f t="shared" si="4"/>
        <v>62.5</v>
      </c>
      <c r="W8" s="45">
        <f t="shared" si="4"/>
        <v>65</v>
      </c>
      <c r="X8" s="39">
        <f t="shared" si="4"/>
        <v>67.5</v>
      </c>
      <c r="Y8" s="43">
        <f t="shared" si="4"/>
        <v>70</v>
      </c>
      <c r="Z8" s="37">
        <f t="shared" si="4"/>
        <v>72.5</v>
      </c>
      <c r="AA8" s="37">
        <f t="shared" si="4"/>
        <v>75</v>
      </c>
      <c r="AB8" s="37">
        <f t="shared" si="4"/>
        <v>77.5</v>
      </c>
      <c r="AC8" s="37">
        <f t="shared" si="4"/>
        <v>80</v>
      </c>
      <c r="AD8" s="37">
        <f t="shared" si="4"/>
        <v>82.5</v>
      </c>
      <c r="AE8" s="37">
        <f t="shared" si="4"/>
        <v>85</v>
      </c>
      <c r="AF8" s="37">
        <f t="shared" si="4"/>
        <v>87.5</v>
      </c>
      <c r="AG8" s="37">
        <f t="shared" si="4"/>
        <v>90</v>
      </c>
      <c r="AH8" s="37">
        <f t="shared" si="4"/>
        <v>92.5</v>
      </c>
      <c r="AI8" s="37">
        <f t="shared" si="4"/>
        <v>95</v>
      </c>
      <c r="AJ8" s="37">
        <f t="shared" si="4"/>
        <v>97.5</v>
      </c>
      <c r="AK8" s="39">
        <f t="shared" si="4"/>
        <v>100</v>
      </c>
    </row>
    <row r="9" spans="1:37" ht="13.8" x14ac:dyDescent="0.25">
      <c r="A9" s="3"/>
      <c r="B9" s="20" t="s">
        <v>27</v>
      </c>
      <c r="C9" s="51" t="s">
        <v>11</v>
      </c>
      <c r="D9" s="9"/>
      <c r="E9" s="8"/>
      <c r="F9" s="9"/>
      <c r="G9" s="8"/>
      <c r="H9" s="9"/>
      <c r="I9" s="8"/>
      <c r="J9" s="9"/>
      <c r="K9" s="8"/>
      <c r="L9" s="31"/>
      <c r="M9" s="31"/>
      <c r="N9" s="31"/>
      <c r="O9" s="31"/>
      <c r="P9" s="29"/>
    </row>
    <row r="10" spans="1:37" ht="14.4" thickBot="1" x14ac:dyDescent="0.3">
      <c r="A10" s="3"/>
      <c r="B10" s="22" t="s">
        <v>30</v>
      </c>
      <c r="C10" s="52" t="s">
        <v>15</v>
      </c>
      <c r="D10" s="13"/>
      <c r="E10" s="12"/>
      <c r="F10" s="13"/>
      <c r="G10" s="12"/>
      <c r="H10" s="13"/>
      <c r="I10" s="12"/>
      <c r="J10" s="13"/>
      <c r="K10" s="12"/>
      <c r="L10" s="31"/>
      <c r="M10" s="31"/>
      <c r="N10" s="31"/>
      <c r="O10" s="31"/>
      <c r="P10" s="29"/>
    </row>
    <row r="11" spans="1:37" ht="14.4" thickBot="1" x14ac:dyDescent="0.3">
      <c r="A11" s="3"/>
      <c r="B11" s="25"/>
      <c r="C11" s="24"/>
      <c r="D11" s="24"/>
      <c r="E11" s="24"/>
      <c r="F11" s="24"/>
      <c r="G11" s="24"/>
      <c r="H11" s="24"/>
      <c r="I11" s="24"/>
      <c r="J11" s="24"/>
      <c r="K11" s="24"/>
      <c r="L11" s="31"/>
      <c r="M11" s="31"/>
      <c r="N11" s="31"/>
      <c r="O11" s="31"/>
      <c r="P11" s="29"/>
    </row>
    <row r="12" spans="1:37" ht="14.4" thickBot="1" x14ac:dyDescent="0.3">
      <c r="A12" s="3"/>
      <c r="B12" s="23" t="s">
        <v>12</v>
      </c>
      <c r="C12" s="33" t="s">
        <v>32</v>
      </c>
      <c r="D12" s="14" t="s">
        <v>0</v>
      </c>
      <c r="E12" s="15" t="s">
        <v>1</v>
      </c>
      <c r="F12" s="16" t="s">
        <v>2</v>
      </c>
      <c r="G12" s="15" t="s">
        <v>3</v>
      </c>
      <c r="H12" s="16" t="s">
        <v>4</v>
      </c>
      <c r="I12" s="15" t="s">
        <v>5</v>
      </c>
      <c r="J12" s="16" t="s">
        <v>6</v>
      </c>
      <c r="K12" s="15" t="s">
        <v>7</v>
      </c>
      <c r="L12" s="31"/>
      <c r="M12" s="31"/>
      <c r="N12" s="31"/>
      <c r="O12" s="31"/>
      <c r="P12" s="29"/>
    </row>
    <row r="13" spans="1:37" ht="13.8" x14ac:dyDescent="0.25">
      <c r="A13" s="3"/>
      <c r="B13" s="21" t="s">
        <v>8</v>
      </c>
      <c r="C13" s="50" t="s">
        <v>35</v>
      </c>
      <c r="D13" s="11"/>
      <c r="E13" s="10"/>
      <c r="F13" s="11"/>
      <c r="G13" s="10"/>
      <c r="H13" s="11"/>
      <c r="I13" s="10"/>
      <c r="J13" s="11"/>
      <c r="K13" s="10"/>
      <c r="L13" s="32"/>
      <c r="M13" s="32"/>
      <c r="N13" s="32"/>
      <c r="O13" s="32"/>
      <c r="P13" s="29"/>
    </row>
    <row r="14" spans="1:37" ht="13.8" x14ac:dyDescent="0.25">
      <c r="A14" s="3"/>
      <c r="B14" s="20" t="s">
        <v>19</v>
      </c>
      <c r="C14" s="51" t="s">
        <v>9</v>
      </c>
      <c r="D14" s="9"/>
      <c r="E14" s="8"/>
      <c r="F14" s="9"/>
      <c r="G14" s="8"/>
      <c r="H14" s="9"/>
      <c r="I14" s="8"/>
      <c r="J14" s="9"/>
      <c r="K14" s="8"/>
      <c r="L14" s="31"/>
      <c r="M14" s="31"/>
      <c r="N14" s="31"/>
      <c r="O14" s="31"/>
      <c r="P14" s="29"/>
    </row>
    <row r="15" spans="1:37" ht="13.8" x14ac:dyDescent="0.25">
      <c r="A15" s="3"/>
      <c r="B15" s="20" t="s">
        <v>13</v>
      </c>
      <c r="C15" s="51" t="s">
        <v>9</v>
      </c>
      <c r="D15" s="9"/>
      <c r="E15" s="8"/>
      <c r="F15" s="9"/>
      <c r="G15" s="8"/>
      <c r="H15" s="9"/>
      <c r="I15" s="8"/>
      <c r="J15" s="9"/>
      <c r="K15" s="8"/>
      <c r="L15" s="30"/>
      <c r="M15" s="30"/>
      <c r="N15" s="30"/>
      <c r="O15" s="30"/>
      <c r="P15" s="29"/>
    </row>
    <row r="16" spans="1:37" ht="14.4" thickBot="1" x14ac:dyDescent="0.3">
      <c r="A16" s="3"/>
      <c r="B16" s="22" t="s">
        <v>14</v>
      </c>
      <c r="C16" s="52" t="s">
        <v>15</v>
      </c>
      <c r="D16" s="13"/>
      <c r="E16" s="12"/>
      <c r="F16" s="13"/>
      <c r="G16" s="12"/>
      <c r="H16" s="13"/>
      <c r="I16" s="12"/>
      <c r="J16" s="13"/>
      <c r="K16" s="12"/>
      <c r="L16" s="30"/>
      <c r="M16" s="30"/>
      <c r="N16" s="30"/>
      <c r="O16" s="30"/>
      <c r="P16" s="29"/>
    </row>
    <row r="17" spans="1:16" ht="13.8" x14ac:dyDescent="0.25">
      <c r="A17" s="3"/>
      <c r="B17" s="19" t="s">
        <v>16</v>
      </c>
      <c r="C17" s="53" t="s">
        <v>11</v>
      </c>
      <c r="D17" s="7"/>
      <c r="E17" s="6"/>
      <c r="F17" s="7"/>
      <c r="G17" s="6"/>
      <c r="H17" s="7"/>
      <c r="I17" s="6"/>
      <c r="J17" s="7"/>
      <c r="K17" s="6"/>
      <c r="L17" s="30"/>
      <c r="M17" s="30"/>
      <c r="N17" s="30"/>
      <c r="O17" s="30"/>
      <c r="P17" s="29"/>
    </row>
    <row r="18" spans="1:16" ht="13.8" x14ac:dyDescent="0.25">
      <c r="A18" s="3"/>
      <c r="B18" s="20" t="s">
        <v>18</v>
      </c>
      <c r="C18" s="51" t="s">
        <v>11</v>
      </c>
      <c r="D18" s="9"/>
      <c r="E18" s="8"/>
      <c r="F18" s="9"/>
      <c r="G18" s="8"/>
      <c r="H18" s="9"/>
      <c r="I18" s="8"/>
      <c r="J18" s="9"/>
      <c r="K18" s="8"/>
      <c r="L18" s="31"/>
      <c r="M18" s="31"/>
      <c r="N18" s="31"/>
      <c r="O18" s="31"/>
      <c r="P18" s="29"/>
    </row>
    <row r="19" spans="1:16" ht="13.8" x14ac:dyDescent="0.25">
      <c r="A19" s="3"/>
      <c r="B19" s="20" t="s">
        <v>20</v>
      </c>
      <c r="C19" s="51" t="s">
        <v>11</v>
      </c>
      <c r="D19" s="9"/>
      <c r="E19" s="8"/>
      <c r="F19" s="9"/>
      <c r="G19" s="8"/>
      <c r="H19" s="9"/>
      <c r="I19" s="8"/>
      <c r="J19" s="9"/>
      <c r="K19" s="8"/>
      <c r="L19" s="31"/>
      <c r="M19" s="31"/>
      <c r="N19" s="31"/>
      <c r="O19" s="31"/>
      <c r="P19" s="29"/>
    </row>
    <row r="20" spans="1:16" ht="14.4" thickBot="1" x14ac:dyDescent="0.3">
      <c r="A20" s="3"/>
      <c r="B20" s="22" t="s">
        <v>30</v>
      </c>
      <c r="C20" s="52" t="s">
        <v>15</v>
      </c>
      <c r="D20" s="13"/>
      <c r="E20" s="12"/>
      <c r="F20" s="13"/>
      <c r="G20" s="12"/>
      <c r="H20" s="13"/>
      <c r="I20" s="12"/>
      <c r="J20" s="13"/>
      <c r="K20" s="12"/>
      <c r="L20" s="31"/>
      <c r="M20" s="31"/>
      <c r="N20" s="31"/>
      <c r="O20" s="31"/>
      <c r="P20" s="29"/>
    </row>
    <row r="21" spans="1:16" ht="14.4" thickBot="1" x14ac:dyDescent="0.3">
      <c r="A21" s="3"/>
      <c r="B21" s="5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24"/>
      <c r="N21" s="24"/>
      <c r="O21" s="24"/>
      <c r="P21" s="27"/>
    </row>
    <row r="22" spans="1:16" ht="14.4" thickBot="1" x14ac:dyDescent="0.3">
      <c r="A22" s="3"/>
      <c r="B22" s="23" t="s">
        <v>21</v>
      </c>
      <c r="C22" s="33" t="s">
        <v>32</v>
      </c>
      <c r="D22" s="14" t="s">
        <v>0</v>
      </c>
      <c r="E22" s="15" t="s">
        <v>1</v>
      </c>
      <c r="F22" s="16" t="s">
        <v>2</v>
      </c>
      <c r="G22" s="15" t="s">
        <v>3</v>
      </c>
      <c r="H22" s="16" t="s">
        <v>4</v>
      </c>
      <c r="I22" s="15" t="s">
        <v>5</v>
      </c>
      <c r="J22" s="16" t="s">
        <v>6</v>
      </c>
      <c r="K22" s="15" t="s">
        <v>7</v>
      </c>
      <c r="L22" s="31"/>
      <c r="M22" s="24"/>
      <c r="N22" s="24"/>
      <c r="O22" s="24"/>
      <c r="P22" s="27"/>
    </row>
    <row r="23" spans="1:16" ht="13.8" x14ac:dyDescent="0.25">
      <c r="A23" s="3"/>
      <c r="B23" s="21" t="s">
        <v>8</v>
      </c>
      <c r="C23" s="50" t="s">
        <v>36</v>
      </c>
      <c r="D23" s="11"/>
      <c r="E23" s="10"/>
      <c r="F23" s="11"/>
      <c r="G23" s="10"/>
      <c r="H23" s="11"/>
      <c r="I23" s="10"/>
      <c r="J23" s="11"/>
      <c r="K23" s="10"/>
      <c r="L23" s="31"/>
      <c r="M23" s="24"/>
      <c r="N23" s="24"/>
      <c r="O23" s="24"/>
      <c r="P23" s="27"/>
    </row>
    <row r="24" spans="1:16" ht="13.8" x14ac:dyDescent="0.25">
      <c r="A24" s="3"/>
      <c r="B24" s="20" t="s">
        <v>22</v>
      </c>
      <c r="C24" s="51" t="s">
        <v>9</v>
      </c>
      <c r="D24" s="9"/>
      <c r="E24" s="8"/>
      <c r="F24" s="9"/>
      <c r="G24" s="8"/>
      <c r="H24" s="9"/>
      <c r="I24" s="8"/>
      <c r="J24" s="9"/>
      <c r="K24" s="8"/>
      <c r="L24" s="31"/>
      <c r="M24" s="24"/>
      <c r="N24" s="24"/>
      <c r="O24" s="24"/>
      <c r="P24" s="27"/>
    </row>
    <row r="25" spans="1:16" ht="13.8" x14ac:dyDescent="0.25">
      <c r="A25" s="3"/>
      <c r="B25" s="20" t="s">
        <v>23</v>
      </c>
      <c r="C25" s="51" t="s">
        <v>9</v>
      </c>
      <c r="D25" s="9"/>
      <c r="E25" s="8"/>
      <c r="F25" s="9"/>
      <c r="G25" s="8"/>
      <c r="H25" s="9"/>
      <c r="I25" s="8"/>
      <c r="J25" s="9"/>
      <c r="K25" s="8"/>
      <c r="L25" s="31"/>
      <c r="M25" s="24"/>
      <c r="N25" s="24"/>
      <c r="O25" s="24"/>
      <c r="P25" s="27"/>
    </row>
    <row r="26" spans="1:16" ht="14.4" thickBot="1" x14ac:dyDescent="0.3">
      <c r="A26" s="3"/>
      <c r="B26" s="22" t="s">
        <v>24</v>
      </c>
      <c r="C26" s="52" t="s">
        <v>15</v>
      </c>
      <c r="D26" s="13"/>
      <c r="E26" s="12"/>
      <c r="F26" s="13"/>
      <c r="G26" s="12"/>
      <c r="H26" s="13"/>
      <c r="I26" s="12"/>
      <c r="J26" s="13"/>
      <c r="K26" s="12"/>
      <c r="L26" s="31"/>
      <c r="M26" s="24"/>
      <c r="N26" s="24"/>
      <c r="O26" s="24"/>
      <c r="P26" s="27"/>
    </row>
    <row r="27" spans="1:16" ht="13.8" x14ac:dyDescent="0.25">
      <c r="A27" s="3"/>
      <c r="B27" s="19" t="s">
        <v>10</v>
      </c>
      <c r="C27" s="53" t="s">
        <v>11</v>
      </c>
      <c r="D27" s="7"/>
      <c r="E27" s="6"/>
      <c r="F27" s="7"/>
      <c r="G27" s="6"/>
      <c r="H27" s="7"/>
      <c r="I27" s="6"/>
      <c r="J27" s="7"/>
      <c r="K27" s="6"/>
      <c r="L27" s="31"/>
      <c r="M27" s="24"/>
      <c r="N27" s="24"/>
      <c r="O27" s="24"/>
      <c r="P27" s="27"/>
    </row>
    <row r="28" spans="1:16" s="27" customFormat="1" ht="13.8" x14ac:dyDescent="0.25">
      <c r="A28" s="25"/>
      <c r="B28" s="20" t="s">
        <v>17</v>
      </c>
      <c r="C28" s="51" t="s">
        <v>11</v>
      </c>
      <c r="D28" s="9"/>
      <c r="E28" s="8"/>
      <c r="F28" s="9"/>
      <c r="G28" s="8"/>
      <c r="H28" s="9"/>
      <c r="I28" s="8"/>
      <c r="J28" s="9"/>
      <c r="K28" s="8"/>
      <c r="L28" s="32"/>
      <c r="M28" s="26"/>
      <c r="N28" s="26"/>
      <c r="O28" s="26"/>
    </row>
    <row r="29" spans="1:16" s="27" customFormat="1" ht="13.8" x14ac:dyDescent="0.25">
      <c r="A29" s="25"/>
      <c r="B29" s="20" t="s">
        <v>27</v>
      </c>
      <c r="C29" s="51" t="s">
        <v>11</v>
      </c>
      <c r="D29" s="9"/>
      <c r="E29" s="8"/>
      <c r="F29" s="9"/>
      <c r="G29" s="8"/>
      <c r="H29" s="9"/>
      <c r="I29" s="8"/>
      <c r="J29" s="9"/>
      <c r="K29" s="8"/>
      <c r="L29" s="32"/>
      <c r="M29" s="26"/>
      <c r="N29" s="26"/>
      <c r="O29" s="26"/>
    </row>
    <row r="30" spans="1:16" ht="14.4" thickBot="1" x14ac:dyDescent="0.3">
      <c r="B30" s="22" t="s">
        <v>30</v>
      </c>
      <c r="C30" s="52" t="s">
        <v>15</v>
      </c>
      <c r="D30" s="13"/>
      <c r="E30" s="12"/>
      <c r="F30" s="13"/>
      <c r="G30" s="12"/>
      <c r="H30" s="13"/>
      <c r="I30" s="12"/>
      <c r="J30" s="13"/>
      <c r="K30" s="12"/>
      <c r="L30" s="28"/>
    </row>
    <row r="31" spans="1:16" ht="13.8" x14ac:dyDescent="0.25">
      <c r="B31" s="25"/>
      <c r="C31" s="54"/>
      <c r="D31" s="24"/>
      <c r="E31" s="24"/>
      <c r="F31" s="24"/>
      <c r="G31" s="24"/>
      <c r="H31" s="24"/>
      <c r="I31" s="24"/>
      <c r="J31" s="24"/>
      <c r="K31" s="24"/>
      <c r="L31" s="28"/>
    </row>
    <row r="32" spans="1:16" x14ac:dyDescent="0.2">
      <c r="B32" s="29" t="s">
        <v>40</v>
      </c>
      <c r="C32" s="29"/>
      <c r="D32" s="28"/>
      <c r="E32" s="28"/>
      <c r="F32" s="28"/>
      <c r="G32" s="28"/>
      <c r="H32" s="28"/>
      <c r="I32" s="28"/>
      <c r="J32" s="28"/>
      <c r="K32" s="28"/>
      <c r="L32" s="28"/>
    </row>
    <row r="33" spans="2:2" x14ac:dyDescent="0.2">
      <c r="B33" s="1" t="s">
        <v>39</v>
      </c>
    </row>
    <row r="34" spans="2:2" x14ac:dyDescent="0.2">
      <c r="B34" s="1" t="s">
        <v>38</v>
      </c>
    </row>
    <row r="35" spans="2:2" x14ac:dyDescent="0.2">
      <c r="B35" s="1" t="s">
        <v>37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workbookViewId="0">
      <selection activeCell="B3" sqref="B3:V8"/>
    </sheetView>
  </sheetViews>
  <sheetFormatPr defaultRowHeight="14.4" x14ac:dyDescent="0.3"/>
  <cols>
    <col min="1" max="1" width="1.109375" style="34" customWidth="1"/>
    <col min="2" max="2" width="3.44140625" style="34" bestFit="1" customWidth="1"/>
    <col min="3" max="3" width="5" style="34" bestFit="1" customWidth="1"/>
    <col min="4" max="4" width="3.44140625" style="34" bestFit="1" customWidth="1"/>
    <col min="5" max="5" width="5" style="34" bestFit="1" customWidth="1"/>
    <col min="6" max="6" width="3.44140625" style="34" bestFit="1" customWidth="1"/>
    <col min="7" max="7" width="5" style="34" bestFit="1" customWidth="1"/>
    <col min="8" max="8" width="3.44140625" style="34" bestFit="1" customWidth="1"/>
    <col min="9" max="9" width="5" style="34" bestFit="1" customWidth="1"/>
    <col min="10" max="10" width="3" style="34" bestFit="1" customWidth="1"/>
    <col min="11" max="11" width="5" style="34" bestFit="1" customWidth="1"/>
    <col min="12" max="12" width="3.44140625" style="34" bestFit="1" customWidth="1"/>
    <col min="13" max="13" width="5" style="34" bestFit="1" customWidth="1"/>
    <col min="14" max="14" width="3.44140625" style="34" bestFit="1" customWidth="1"/>
    <col min="15" max="15" width="5" style="34" bestFit="1" customWidth="1"/>
    <col min="16" max="16" width="3.44140625" style="34" bestFit="1" customWidth="1"/>
    <col min="17" max="17" width="5" style="34" bestFit="1" customWidth="1"/>
    <col min="18" max="18" width="3.44140625" style="34" bestFit="1" customWidth="1"/>
    <col min="19" max="19" width="5" style="34" bestFit="1" customWidth="1"/>
    <col min="20" max="20" width="3" style="34" bestFit="1" customWidth="1"/>
    <col min="21" max="21" width="5" style="34" bestFit="1" customWidth="1"/>
    <col min="22" max="22" width="4" style="34" bestFit="1" customWidth="1"/>
    <col min="23" max="23" width="5" style="34" bestFit="1" customWidth="1"/>
    <col min="24" max="24" width="3.44140625" style="34" bestFit="1" customWidth="1"/>
    <col min="25" max="25" width="5" style="34" bestFit="1" customWidth="1"/>
    <col min="26" max="26" width="3.44140625" style="34" bestFit="1" customWidth="1"/>
    <col min="27" max="27" width="5" style="34" bestFit="1" customWidth="1"/>
    <col min="28" max="28" width="3" style="34" bestFit="1" customWidth="1"/>
    <col min="29" max="29" width="5" style="34" bestFit="1" customWidth="1"/>
    <col min="30" max="30" width="4" style="34" bestFit="1" customWidth="1"/>
    <col min="31" max="16384" width="8.88671875" style="34"/>
  </cols>
  <sheetData>
    <row r="1" spans="1:22" x14ac:dyDescent="0.3">
      <c r="A1" s="35" t="s">
        <v>25</v>
      </c>
    </row>
    <row r="2" spans="1:22" ht="15" thickBot="1" x14ac:dyDescent="0.35"/>
    <row r="3" spans="1:22" ht="15" thickBot="1" x14ac:dyDescent="0.35">
      <c r="B3" s="46">
        <f>50</f>
        <v>50</v>
      </c>
      <c r="C3" s="47">
        <f t="shared" ref="C3:V3" si="0">B3+2.5</f>
        <v>52.5</v>
      </c>
      <c r="D3" s="48">
        <f t="shared" si="0"/>
        <v>55</v>
      </c>
      <c r="E3" s="47">
        <f t="shared" si="0"/>
        <v>57.5</v>
      </c>
      <c r="F3" s="48">
        <f t="shared" si="0"/>
        <v>60</v>
      </c>
      <c r="G3" s="47">
        <f t="shared" si="0"/>
        <v>62.5</v>
      </c>
      <c r="H3" s="48">
        <f t="shared" si="0"/>
        <v>65</v>
      </c>
      <c r="I3" s="47">
        <f t="shared" si="0"/>
        <v>67.5</v>
      </c>
      <c r="J3" s="48">
        <f t="shared" si="0"/>
        <v>70</v>
      </c>
      <c r="K3" s="47">
        <f t="shared" si="0"/>
        <v>72.5</v>
      </c>
      <c r="L3" s="48">
        <f t="shared" si="0"/>
        <v>75</v>
      </c>
      <c r="M3" s="47">
        <f t="shared" si="0"/>
        <v>77.5</v>
      </c>
      <c r="N3" s="48">
        <f t="shared" si="0"/>
        <v>80</v>
      </c>
      <c r="O3" s="47">
        <f t="shared" si="0"/>
        <v>82.5</v>
      </c>
      <c r="P3" s="48">
        <f t="shared" si="0"/>
        <v>85</v>
      </c>
      <c r="Q3" s="47">
        <f t="shared" si="0"/>
        <v>87.5</v>
      </c>
      <c r="R3" s="48">
        <f t="shared" si="0"/>
        <v>90</v>
      </c>
      <c r="S3" s="47">
        <f t="shared" si="0"/>
        <v>92.5</v>
      </c>
      <c r="T3" s="48">
        <f t="shared" si="0"/>
        <v>95</v>
      </c>
      <c r="U3" s="47">
        <f t="shared" si="0"/>
        <v>97.5</v>
      </c>
      <c r="V3" s="49">
        <f t="shared" si="0"/>
        <v>100</v>
      </c>
    </row>
    <row r="4" spans="1:22" x14ac:dyDescent="0.3">
      <c r="B4" s="40">
        <v>20</v>
      </c>
      <c r="C4" s="38">
        <v>20</v>
      </c>
      <c r="D4" s="44">
        <v>20</v>
      </c>
      <c r="E4" s="38">
        <v>20</v>
      </c>
      <c r="F4" s="44">
        <v>20</v>
      </c>
      <c r="G4" s="38">
        <v>20</v>
      </c>
      <c r="H4" s="44">
        <v>20</v>
      </c>
      <c r="I4" s="38">
        <v>20</v>
      </c>
      <c r="J4" s="42">
        <v>20</v>
      </c>
      <c r="K4" s="36">
        <v>20</v>
      </c>
      <c r="L4" s="36">
        <v>20</v>
      </c>
      <c r="M4" s="36">
        <v>20</v>
      </c>
      <c r="N4" s="36">
        <v>20</v>
      </c>
      <c r="O4" s="36">
        <v>20</v>
      </c>
      <c r="P4" s="36">
        <v>20</v>
      </c>
      <c r="Q4" s="36">
        <v>20</v>
      </c>
      <c r="R4" s="36">
        <v>20</v>
      </c>
      <c r="S4" s="36">
        <v>20</v>
      </c>
      <c r="T4" s="36">
        <v>20</v>
      </c>
      <c r="U4" s="36">
        <v>20</v>
      </c>
      <c r="V4" s="38">
        <v>20</v>
      </c>
    </row>
    <row r="5" spans="1:22" x14ac:dyDescent="0.3">
      <c r="B5" s="40">
        <f t="shared" ref="B5:V5" si="1">CEILING(0.4*(B3-20)+20,2.5)</f>
        <v>32.5</v>
      </c>
      <c r="C5" s="38">
        <f t="shared" si="1"/>
        <v>35</v>
      </c>
      <c r="D5" s="44">
        <f t="shared" si="1"/>
        <v>35</v>
      </c>
      <c r="E5" s="38">
        <f t="shared" si="1"/>
        <v>35</v>
      </c>
      <c r="F5" s="44">
        <f t="shared" si="1"/>
        <v>37.5</v>
      </c>
      <c r="G5" s="38">
        <f t="shared" si="1"/>
        <v>37.5</v>
      </c>
      <c r="H5" s="44">
        <f t="shared" si="1"/>
        <v>40</v>
      </c>
      <c r="I5" s="38">
        <f t="shared" si="1"/>
        <v>40</v>
      </c>
      <c r="J5" s="42">
        <f t="shared" si="1"/>
        <v>40</v>
      </c>
      <c r="K5" s="36">
        <f t="shared" si="1"/>
        <v>42.5</v>
      </c>
      <c r="L5" s="36">
        <f t="shared" si="1"/>
        <v>42.5</v>
      </c>
      <c r="M5" s="36">
        <f t="shared" si="1"/>
        <v>45</v>
      </c>
      <c r="N5" s="36">
        <f t="shared" si="1"/>
        <v>45</v>
      </c>
      <c r="O5" s="36">
        <f t="shared" si="1"/>
        <v>45</v>
      </c>
      <c r="P5" s="36">
        <f t="shared" si="1"/>
        <v>47.5</v>
      </c>
      <c r="Q5" s="36">
        <f t="shared" si="1"/>
        <v>47.5</v>
      </c>
      <c r="R5" s="36">
        <f t="shared" si="1"/>
        <v>50</v>
      </c>
      <c r="S5" s="36">
        <f t="shared" si="1"/>
        <v>50</v>
      </c>
      <c r="T5" s="36">
        <f t="shared" si="1"/>
        <v>50</v>
      </c>
      <c r="U5" s="36">
        <f t="shared" si="1"/>
        <v>52.5</v>
      </c>
      <c r="V5" s="38">
        <f t="shared" si="1"/>
        <v>52.5</v>
      </c>
    </row>
    <row r="6" spans="1:22" x14ac:dyDescent="0.3">
      <c r="B6" s="40">
        <f t="shared" ref="B6:V6" si="2">CEILING(0.6*(B3-20)+20,2.5)</f>
        <v>40</v>
      </c>
      <c r="C6" s="38">
        <f t="shared" si="2"/>
        <v>40</v>
      </c>
      <c r="D6" s="44">
        <f t="shared" si="2"/>
        <v>42.5</v>
      </c>
      <c r="E6" s="38">
        <f t="shared" si="2"/>
        <v>42.5</v>
      </c>
      <c r="F6" s="44">
        <f t="shared" si="2"/>
        <v>45</v>
      </c>
      <c r="G6" s="38">
        <f t="shared" si="2"/>
        <v>47.5</v>
      </c>
      <c r="H6" s="44">
        <f t="shared" si="2"/>
        <v>47.5</v>
      </c>
      <c r="I6" s="38">
        <f t="shared" si="2"/>
        <v>50</v>
      </c>
      <c r="J6" s="42">
        <f t="shared" si="2"/>
        <v>50</v>
      </c>
      <c r="K6" s="36">
        <f t="shared" si="2"/>
        <v>52.5</v>
      </c>
      <c r="L6" s="36">
        <f t="shared" si="2"/>
        <v>55</v>
      </c>
      <c r="M6" s="36">
        <f t="shared" si="2"/>
        <v>55</v>
      </c>
      <c r="N6" s="36">
        <f t="shared" si="2"/>
        <v>57.5</v>
      </c>
      <c r="O6" s="36">
        <f t="shared" si="2"/>
        <v>57.5</v>
      </c>
      <c r="P6" s="36">
        <f t="shared" si="2"/>
        <v>60</v>
      </c>
      <c r="Q6" s="36">
        <f t="shared" si="2"/>
        <v>62.5</v>
      </c>
      <c r="R6" s="36">
        <f t="shared" si="2"/>
        <v>62.5</v>
      </c>
      <c r="S6" s="36">
        <f t="shared" si="2"/>
        <v>65</v>
      </c>
      <c r="T6" s="36">
        <f t="shared" si="2"/>
        <v>65</v>
      </c>
      <c r="U6" s="36">
        <f t="shared" si="2"/>
        <v>67.5</v>
      </c>
      <c r="V6" s="38">
        <f t="shared" si="2"/>
        <v>70</v>
      </c>
    </row>
    <row r="7" spans="1:22" x14ac:dyDescent="0.3">
      <c r="B7" s="40">
        <f t="shared" ref="B7:V7" si="3">CEILING(0.8*(B3-20)+20,2.5)</f>
        <v>45</v>
      </c>
      <c r="C7" s="38">
        <f t="shared" si="3"/>
        <v>47.5</v>
      </c>
      <c r="D7" s="44">
        <f t="shared" si="3"/>
        <v>50</v>
      </c>
      <c r="E7" s="38">
        <f t="shared" si="3"/>
        <v>50</v>
      </c>
      <c r="F7" s="44">
        <f t="shared" si="3"/>
        <v>52.5</v>
      </c>
      <c r="G7" s="38">
        <f t="shared" si="3"/>
        <v>55</v>
      </c>
      <c r="H7" s="44">
        <f t="shared" si="3"/>
        <v>57.5</v>
      </c>
      <c r="I7" s="38">
        <f t="shared" si="3"/>
        <v>60</v>
      </c>
      <c r="J7" s="42">
        <f t="shared" si="3"/>
        <v>60</v>
      </c>
      <c r="K7" s="36">
        <f t="shared" si="3"/>
        <v>62.5</v>
      </c>
      <c r="L7" s="36">
        <f t="shared" si="3"/>
        <v>65</v>
      </c>
      <c r="M7" s="36">
        <f t="shared" si="3"/>
        <v>67.5</v>
      </c>
      <c r="N7" s="36">
        <f t="shared" si="3"/>
        <v>70</v>
      </c>
      <c r="O7" s="36">
        <f t="shared" si="3"/>
        <v>70</v>
      </c>
      <c r="P7" s="36">
        <f t="shared" si="3"/>
        <v>72.5</v>
      </c>
      <c r="Q7" s="36">
        <f t="shared" si="3"/>
        <v>75</v>
      </c>
      <c r="R7" s="36">
        <f t="shared" si="3"/>
        <v>77.5</v>
      </c>
      <c r="S7" s="36">
        <f t="shared" si="3"/>
        <v>80</v>
      </c>
      <c r="T7" s="36">
        <f t="shared" si="3"/>
        <v>80</v>
      </c>
      <c r="U7" s="36">
        <f t="shared" si="3"/>
        <v>82.5</v>
      </c>
      <c r="V7" s="38">
        <f t="shared" si="3"/>
        <v>85</v>
      </c>
    </row>
    <row r="8" spans="1:22" ht="15" thickBot="1" x14ac:dyDescent="0.35">
      <c r="B8" s="41">
        <f t="shared" ref="B8:V8" si="4">CEILING(1*(B3-20)+20,2.5)</f>
        <v>50</v>
      </c>
      <c r="C8" s="39">
        <f t="shared" si="4"/>
        <v>52.5</v>
      </c>
      <c r="D8" s="45">
        <f t="shared" si="4"/>
        <v>55</v>
      </c>
      <c r="E8" s="39">
        <f t="shared" si="4"/>
        <v>57.5</v>
      </c>
      <c r="F8" s="45">
        <f t="shared" si="4"/>
        <v>60</v>
      </c>
      <c r="G8" s="39">
        <f t="shared" si="4"/>
        <v>62.5</v>
      </c>
      <c r="H8" s="45">
        <f t="shared" si="4"/>
        <v>65</v>
      </c>
      <c r="I8" s="39">
        <f t="shared" si="4"/>
        <v>67.5</v>
      </c>
      <c r="J8" s="43">
        <f t="shared" si="4"/>
        <v>70</v>
      </c>
      <c r="K8" s="37">
        <f t="shared" si="4"/>
        <v>72.5</v>
      </c>
      <c r="L8" s="37">
        <f t="shared" si="4"/>
        <v>75</v>
      </c>
      <c r="M8" s="37">
        <f t="shared" si="4"/>
        <v>77.5</v>
      </c>
      <c r="N8" s="37">
        <f t="shared" si="4"/>
        <v>80</v>
      </c>
      <c r="O8" s="37">
        <f t="shared" si="4"/>
        <v>82.5</v>
      </c>
      <c r="P8" s="37">
        <f t="shared" si="4"/>
        <v>85</v>
      </c>
      <c r="Q8" s="37">
        <f t="shared" si="4"/>
        <v>87.5</v>
      </c>
      <c r="R8" s="37">
        <f t="shared" si="4"/>
        <v>90</v>
      </c>
      <c r="S8" s="37">
        <f t="shared" si="4"/>
        <v>92.5</v>
      </c>
      <c r="T8" s="37">
        <f t="shared" si="4"/>
        <v>95</v>
      </c>
      <c r="U8" s="37">
        <f t="shared" si="4"/>
        <v>97.5</v>
      </c>
      <c r="V8" s="39">
        <f t="shared" si="4"/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1" sqref="C31"/>
    </sheetView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4</vt:i4>
      </vt:variant>
    </vt:vector>
  </HeadingPairs>
  <TitlesOfParts>
    <vt:vector size="4" baseType="lpstr">
      <vt:lpstr>Ark1</vt:lpstr>
      <vt:lpstr>Ark2</vt:lpstr>
      <vt:lpstr>Ark3</vt:lpstr>
      <vt:lpstr>Ark4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2011-11-10T00:43:50Z</dcterms:modified>
</cp:coreProperties>
</file>