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5315" windowHeight="5445"/>
  </bookViews>
  <sheets>
    <sheet name="Ark1" sheetId="1" r:id="rId1"/>
  </sheets>
  <calcPr calcId="125725"/>
</workbook>
</file>

<file path=xl/calcChain.xml><?xml version="1.0" encoding="utf-8"?>
<calcChain xmlns="http://schemas.openxmlformats.org/spreadsheetml/2006/main">
  <c r="K17" i="1"/>
  <c r="L17" s="1"/>
  <c r="K15"/>
  <c r="L15" s="1"/>
  <c r="K11"/>
  <c r="L11" s="1"/>
  <c r="K9"/>
  <c r="K5"/>
  <c r="L5" s="1"/>
  <c r="K3"/>
  <c r="L3" s="1"/>
  <c r="C7"/>
  <c r="C8" s="1"/>
  <c r="L18" s="1"/>
  <c r="L16" s="1"/>
  <c r="K16" s="1"/>
  <c r="L6" l="1"/>
  <c r="L4" s="1"/>
  <c r="K4" s="1"/>
  <c r="K6" s="1"/>
  <c r="L9"/>
  <c r="C9"/>
  <c r="L12" s="1"/>
  <c r="L10" s="1"/>
  <c r="K10" s="1"/>
  <c r="K12" s="1"/>
</calcChain>
</file>

<file path=xl/sharedStrings.xml><?xml version="1.0" encoding="utf-8"?>
<sst xmlns="http://schemas.openxmlformats.org/spreadsheetml/2006/main" count="71" uniqueCount="44">
  <si>
    <t>Protein</t>
  </si>
  <si>
    <t>Kulhydrat</t>
  </si>
  <si>
    <t>Fedt</t>
  </si>
  <si>
    <t>2g pr kropsvægt</t>
  </si>
  <si>
    <t>i alt</t>
  </si>
  <si>
    <t>Kcal</t>
  </si>
  <si>
    <t>Gram</t>
  </si>
  <si>
    <t>Vedligehold</t>
  </si>
  <si>
    <t>Bulk</t>
  </si>
  <si>
    <t>Cut</t>
  </si>
  <si>
    <t>1 g pr kropsvægt</t>
  </si>
  <si>
    <t>Vægt</t>
  </si>
  <si>
    <t>19 - 30 år</t>
  </si>
  <si>
    <t>Træningstid pr uge</t>
  </si>
  <si>
    <t>kg</t>
  </si>
  <si>
    <t>timer</t>
  </si>
  <si>
    <t>Aktivitetsniveau</t>
  </si>
  <si>
    <t>Sportsniveau</t>
  </si>
  <si>
    <t>kcal</t>
  </si>
  <si>
    <t>= 4 kcal</t>
  </si>
  <si>
    <t>= 9 kcal</t>
  </si>
  <si>
    <t>1 gram protein</t>
  </si>
  <si>
    <t>1 gram kylhydrat</t>
  </si>
  <si>
    <t>1 gram fedt</t>
  </si>
  <si>
    <t>Generelt aktivitetsniveau</t>
  </si>
  <si>
    <t>Stillesiddende med ingen aktivitet</t>
  </si>
  <si>
    <t>1,4 - 1,5</t>
  </si>
  <si>
    <t>Stilledesiddende med nogen aktivitet</t>
  </si>
  <si>
    <t>1,6 - 1,8</t>
  </si>
  <si>
    <t>Stående arbejde</t>
  </si>
  <si>
    <t>1,9 - 2,0</t>
  </si>
  <si>
    <t>Hårdt, fysisk arbejde</t>
  </si>
  <si>
    <t>2,1 - 2,2</t>
  </si>
  <si>
    <t>Aktivitetsniveau for sportstræning</t>
  </si>
  <si>
    <t>Moderet fysisk træning</t>
  </si>
  <si>
    <t>Intensiv fysisk træning</t>
  </si>
  <si>
    <t>OBS:</t>
  </si>
  <si>
    <t>Som studerende vil man normalvis gå under kategorien</t>
  </si>
  <si>
    <t>stillesiddende med noget aktivitet eller ingen aktivitet.</t>
  </si>
  <si>
    <t>Styrketræning går normalvis under kategorien modereret</t>
  </si>
  <si>
    <t xml:space="preserve"> fysisk  træning.</t>
  </si>
  <si>
    <t>Rest kcal</t>
  </si>
  <si>
    <t>x</t>
  </si>
  <si>
    <t>Ingen træning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</si>
</sst>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1" fillId="0" borderId="0" xfId="0" applyFont="1" applyBorder="1"/>
    <xf numFmtId="0" fontId="2" fillId="0" borderId="0" xfId="0" applyFont="1" applyAlignment="1">
      <alignment horizontal="right"/>
    </xf>
    <xf numFmtId="0" fontId="0" fillId="0" borderId="8" xfId="0" applyBorder="1"/>
    <xf numFmtId="0" fontId="5" fillId="0" borderId="0" xfId="0" applyFont="1"/>
    <xf numFmtId="0" fontId="0" fillId="0" borderId="10" xfId="0" applyBorder="1"/>
    <xf numFmtId="0" fontId="6" fillId="0" borderId="11" xfId="0" applyFont="1" applyBorder="1" applyAlignment="1">
      <alignment horizontal="center"/>
    </xf>
    <xf numFmtId="0" fontId="0" fillId="0" borderId="12" xfId="0" applyBorder="1"/>
    <xf numFmtId="0" fontId="1" fillId="0" borderId="13" xfId="0" applyFont="1" applyBorder="1"/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6" fillId="0" borderId="14" xfId="0" applyFont="1" applyBorder="1"/>
    <xf numFmtId="0" fontId="1" fillId="0" borderId="15" xfId="0" applyFont="1" applyBorder="1"/>
    <xf numFmtId="0" fontId="0" fillId="0" borderId="15" xfId="0" applyBorder="1"/>
    <xf numFmtId="0" fontId="6" fillId="0" borderId="16" xfId="0" applyFont="1" applyBorder="1"/>
    <xf numFmtId="0" fontId="0" fillId="0" borderId="17" xfId="0" applyBorder="1"/>
    <xf numFmtId="0" fontId="1" fillId="0" borderId="18" xfId="0" applyFont="1" applyBorder="1"/>
    <xf numFmtId="0" fontId="0" fillId="0" borderId="18" xfId="0" applyBorder="1"/>
    <xf numFmtId="0" fontId="6" fillId="0" borderId="20" xfId="0" applyFont="1" applyBorder="1"/>
    <xf numFmtId="0" fontId="0" fillId="0" borderId="3" xfId="0" quotePrefix="1" applyBorder="1"/>
    <xf numFmtId="0" fontId="0" fillId="0" borderId="9" xfId="0" quotePrefix="1" applyBorder="1"/>
    <xf numFmtId="0" fontId="0" fillId="0" borderId="6" xfId="0" quotePrefix="1" applyBorder="1"/>
    <xf numFmtId="0" fontId="4" fillId="2" borderId="21" xfId="0" applyFont="1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right"/>
    </xf>
    <xf numFmtId="0" fontId="0" fillId="0" borderId="21" xfId="0" applyBorder="1"/>
    <xf numFmtId="0" fontId="0" fillId="0" borderId="21" xfId="0" applyBorder="1" applyAlignment="1"/>
    <xf numFmtId="0" fontId="0" fillId="0" borderId="0" xfId="0" applyBorder="1" applyAlignment="1">
      <alignment horizontal="left"/>
    </xf>
    <xf numFmtId="0" fontId="3" fillId="0" borderId="1" xfId="0" applyFont="1" applyBorder="1"/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0" xfId="0" applyBorder="1" applyAlignment="1">
      <alignment horizontal="right"/>
    </xf>
    <xf numFmtId="0" fontId="0" fillId="0" borderId="19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S20"/>
  <sheetViews>
    <sheetView tabSelected="1" zoomScale="80" zoomScaleNormal="80" workbookViewId="0">
      <selection activeCell="H7" sqref="H7"/>
    </sheetView>
  </sheetViews>
  <sheetFormatPr defaultRowHeight="15"/>
  <cols>
    <col min="1" max="1" width="9.5703125" customWidth="1"/>
    <col min="2" max="2" width="23.85546875" bestFit="1" customWidth="1"/>
    <col min="3" max="3" width="5.5703125" bestFit="1" customWidth="1"/>
    <col min="4" max="4" width="8.5703125" customWidth="1"/>
    <col min="5" max="5" width="17.140625" bestFit="1" customWidth="1"/>
    <col min="6" max="6" width="8.42578125" bestFit="1" customWidth="1"/>
    <col min="7" max="7" width="6.42578125" customWidth="1"/>
    <col min="8" max="8" width="8.85546875" customWidth="1"/>
    <col min="9" max="9" width="13.42578125" bestFit="1" customWidth="1"/>
    <col min="10" max="10" width="16.7109375" customWidth="1"/>
    <col min="11" max="11" width="9.85546875" customWidth="1"/>
    <col min="12" max="12" width="7.7109375" customWidth="1"/>
    <col min="19" max="19" width="10.28515625" customWidth="1"/>
  </cols>
  <sheetData>
    <row r="1" spans="2:19" ht="15.75" thickBot="1"/>
    <row r="2" spans="2:19" ht="17.25" thickTop="1" thickBot="1">
      <c r="B2" s="14" t="s">
        <v>12</v>
      </c>
      <c r="C2" s="15"/>
      <c r="D2" s="16"/>
      <c r="E2" s="17" t="s">
        <v>13</v>
      </c>
      <c r="F2" s="18"/>
      <c r="G2" s="8"/>
      <c r="I2" s="12" t="s">
        <v>7</v>
      </c>
      <c r="K2" s="10" t="s">
        <v>6</v>
      </c>
      <c r="L2" s="10" t="s">
        <v>5</v>
      </c>
      <c r="N2" s="36" t="s">
        <v>36</v>
      </c>
      <c r="O2" s="2"/>
      <c r="P2" s="2"/>
      <c r="Q2" s="2"/>
      <c r="R2" s="2"/>
      <c r="S2" s="3"/>
    </row>
    <row r="3" spans="2:19" ht="16.5" thickTop="1" thickBot="1">
      <c r="B3" s="19" t="s">
        <v>11</v>
      </c>
      <c r="C3" s="39" t="s">
        <v>42</v>
      </c>
      <c r="D3" s="20" t="s">
        <v>14</v>
      </c>
      <c r="E3" s="40" t="s">
        <v>42</v>
      </c>
      <c r="F3" s="26" t="s">
        <v>15</v>
      </c>
      <c r="G3" s="8"/>
      <c r="I3" s="7" t="s">
        <v>0</v>
      </c>
      <c r="J3" s="7" t="s">
        <v>3</v>
      </c>
      <c r="K3" s="7" t="e">
        <f>C3*2</f>
        <v>#VALUE!</v>
      </c>
      <c r="L3" s="7" t="e">
        <f>K3*4</f>
        <v>#VALUE!</v>
      </c>
      <c r="N3" s="37" t="s">
        <v>37</v>
      </c>
      <c r="O3" s="35"/>
      <c r="P3" s="35"/>
      <c r="Q3" s="35"/>
      <c r="R3" s="35"/>
      <c r="S3" s="38"/>
    </row>
    <row r="4" spans="2:19">
      <c r="B4" s="19" t="s">
        <v>16</v>
      </c>
      <c r="C4" s="39" t="s">
        <v>42</v>
      </c>
      <c r="D4" s="9"/>
      <c r="E4" s="1" t="s">
        <v>21</v>
      </c>
      <c r="F4" s="27" t="s">
        <v>19</v>
      </c>
      <c r="G4" s="8"/>
      <c r="I4" s="7" t="s">
        <v>1</v>
      </c>
      <c r="J4" s="7" t="s">
        <v>41</v>
      </c>
      <c r="K4" s="7" t="e">
        <f>L4/4</f>
        <v>#VALUE!</v>
      </c>
      <c r="L4" s="7" t="e">
        <f>(L6)-(L3+L5)</f>
        <v>#VALUE!</v>
      </c>
      <c r="N4" s="37" t="s">
        <v>38</v>
      </c>
      <c r="O4" s="35"/>
      <c r="P4" s="35"/>
      <c r="Q4" s="35"/>
      <c r="R4" s="35"/>
      <c r="S4" s="38"/>
    </row>
    <row r="5" spans="2:19">
      <c r="B5" s="19" t="s">
        <v>17</v>
      </c>
      <c r="C5" s="39" t="s">
        <v>42</v>
      </c>
      <c r="D5" s="9"/>
      <c r="E5" s="11" t="s">
        <v>22</v>
      </c>
      <c r="F5" s="28" t="s">
        <v>19</v>
      </c>
      <c r="G5" s="8"/>
      <c r="I5" s="7" t="s">
        <v>2</v>
      </c>
      <c r="J5" s="7" t="s">
        <v>10</v>
      </c>
      <c r="K5" s="7" t="str">
        <f>C3</f>
        <v>x</v>
      </c>
      <c r="L5" s="7" t="e">
        <f>K5*9</f>
        <v>#VALUE!</v>
      </c>
      <c r="N5" s="37" t="s">
        <v>39</v>
      </c>
      <c r="O5" s="35"/>
      <c r="P5" s="35"/>
      <c r="Q5" s="35"/>
      <c r="R5" s="35"/>
      <c r="S5" s="38"/>
    </row>
    <row r="6" spans="2:19" ht="15.75" thickBot="1">
      <c r="B6" s="19"/>
      <c r="C6" s="8"/>
      <c r="D6" s="9"/>
      <c r="E6" s="4" t="s">
        <v>23</v>
      </c>
      <c r="F6" s="29" t="s">
        <v>20</v>
      </c>
      <c r="G6" s="8"/>
      <c r="I6" s="7" t="s">
        <v>4</v>
      </c>
      <c r="J6" s="13"/>
      <c r="K6" s="7" t="e">
        <f>SUM(K3:K5)</f>
        <v>#VALUE!</v>
      </c>
      <c r="L6" s="7" t="e">
        <f>C7</f>
        <v>#VALUE!</v>
      </c>
      <c r="N6" s="4" t="s">
        <v>40</v>
      </c>
      <c r="O6" s="5"/>
      <c r="P6" s="5"/>
      <c r="Q6" s="5"/>
      <c r="R6" s="5"/>
      <c r="S6" s="6"/>
    </row>
    <row r="7" spans="2:19">
      <c r="B7" s="19" t="s">
        <v>7</v>
      </c>
      <c r="C7" s="8" t="e">
        <f>(((0.064*C3+2.84)*1000)*(C4+E3*C5))/4.2</f>
        <v>#VALUE!</v>
      </c>
      <c r="D7" s="20" t="s">
        <v>18</v>
      </c>
      <c r="E7" s="8"/>
      <c r="F7" s="21"/>
    </row>
    <row r="8" spans="2:19" ht="15.75">
      <c r="B8" s="19" t="s">
        <v>8</v>
      </c>
      <c r="C8" s="8" t="e">
        <f>C7+500</f>
        <v>#VALUE!</v>
      </c>
      <c r="D8" s="20" t="s">
        <v>18</v>
      </c>
      <c r="E8" s="8"/>
      <c r="F8" s="21"/>
      <c r="I8" s="12" t="s">
        <v>9</v>
      </c>
      <c r="K8" s="10" t="s">
        <v>6</v>
      </c>
      <c r="L8" s="10" t="s">
        <v>5</v>
      </c>
    </row>
    <row r="9" spans="2:19" ht="15.75" thickBot="1">
      <c r="B9" s="22" t="s">
        <v>9</v>
      </c>
      <c r="C9" s="23" t="e">
        <f>C7-500</f>
        <v>#VALUE!</v>
      </c>
      <c r="D9" s="24" t="s">
        <v>18</v>
      </c>
      <c r="E9" s="23"/>
      <c r="F9" s="25"/>
      <c r="I9" s="7" t="s">
        <v>0</v>
      </c>
      <c r="J9" s="7" t="s">
        <v>3</v>
      </c>
      <c r="K9" s="7" t="e">
        <f>C3*2</f>
        <v>#VALUE!</v>
      </c>
      <c r="L9" s="7" t="e">
        <f>K9*4</f>
        <v>#VALUE!</v>
      </c>
    </row>
    <row r="10" spans="2:19" ht="16.5" thickTop="1" thickBot="1">
      <c r="I10" s="7" t="s">
        <v>1</v>
      </c>
      <c r="J10" s="7" t="s">
        <v>41</v>
      </c>
      <c r="K10" s="7" t="e">
        <f>L10/4</f>
        <v>#VALUE!</v>
      </c>
      <c r="L10" s="7" t="e">
        <f>(L12)-(L9+L11)</f>
        <v>#VALUE!</v>
      </c>
    </row>
    <row r="11" spans="2:19" ht="16.5" thickTop="1" thickBot="1">
      <c r="B11" s="30" t="s">
        <v>24</v>
      </c>
      <c r="C11" s="30"/>
      <c r="D11" s="30"/>
      <c r="E11" s="30"/>
      <c r="F11" s="30"/>
      <c r="G11" s="30"/>
      <c r="I11" s="7" t="s">
        <v>2</v>
      </c>
      <c r="J11" s="7" t="s">
        <v>10</v>
      </c>
      <c r="K11" s="7" t="str">
        <f>C3</f>
        <v>x</v>
      </c>
      <c r="L11" s="7" t="e">
        <f>K11*9</f>
        <v>#VALUE!</v>
      </c>
    </row>
    <row r="12" spans="2:19" ht="16.5" thickTop="1" thickBot="1">
      <c r="B12" s="31" t="s">
        <v>25</v>
      </c>
      <c r="C12" s="31"/>
      <c r="D12" s="31"/>
      <c r="E12" s="32" t="s">
        <v>26</v>
      </c>
      <c r="F12" s="32"/>
      <c r="G12" s="32"/>
      <c r="I12" s="7" t="s">
        <v>4</v>
      </c>
      <c r="J12" s="13"/>
      <c r="K12" s="7" t="e">
        <f>SUM(K9:K11)</f>
        <v>#VALUE!</v>
      </c>
      <c r="L12" s="7" t="e">
        <f>C9</f>
        <v>#VALUE!</v>
      </c>
    </row>
    <row r="13" spans="2:19" ht="16.5" thickTop="1" thickBot="1">
      <c r="B13" s="31" t="s">
        <v>27</v>
      </c>
      <c r="C13" s="31"/>
      <c r="D13" s="31"/>
      <c r="E13" s="32" t="s">
        <v>28</v>
      </c>
      <c r="F13" s="32"/>
      <c r="G13" s="32"/>
      <c r="I13" s="8"/>
      <c r="J13" s="8"/>
      <c r="K13" s="8"/>
    </row>
    <row r="14" spans="2:19" ht="17.25" thickTop="1" thickBot="1">
      <c r="B14" s="31" t="s">
        <v>29</v>
      </c>
      <c r="C14" s="31"/>
      <c r="D14" s="31"/>
      <c r="E14" s="32" t="s">
        <v>30</v>
      </c>
      <c r="F14" s="32"/>
      <c r="G14" s="32"/>
      <c r="I14" s="12" t="s">
        <v>8</v>
      </c>
      <c r="K14" s="10" t="s">
        <v>6</v>
      </c>
      <c r="L14" s="10" t="s">
        <v>5</v>
      </c>
    </row>
    <row r="15" spans="2:19" ht="16.5" thickTop="1" thickBot="1">
      <c r="B15" s="31" t="s">
        <v>31</v>
      </c>
      <c r="C15" s="31"/>
      <c r="D15" s="31"/>
      <c r="E15" s="32" t="s">
        <v>32</v>
      </c>
      <c r="F15" s="32"/>
      <c r="G15" s="32"/>
      <c r="I15" s="7" t="s">
        <v>0</v>
      </c>
      <c r="J15" s="7" t="s">
        <v>3</v>
      </c>
      <c r="K15" s="7" t="e">
        <f>C3*2</f>
        <v>#VALUE!</v>
      </c>
      <c r="L15" s="7" t="e">
        <f>K15*4</f>
        <v>#VALUE!</v>
      </c>
    </row>
    <row r="16" spans="2:19" ht="16.5" thickTop="1" thickBot="1">
      <c r="B16" s="30" t="s">
        <v>33</v>
      </c>
      <c r="C16" s="30"/>
      <c r="D16" s="30"/>
      <c r="E16" s="30"/>
      <c r="F16" s="30"/>
      <c r="G16" s="30"/>
      <c r="I16" s="7" t="s">
        <v>1</v>
      </c>
      <c r="J16" s="7" t="s">
        <v>41</v>
      </c>
      <c r="K16" s="7" t="e">
        <f>L16/4</f>
        <v>#VALUE!</v>
      </c>
      <c r="L16" s="7" t="e">
        <f>(L18)-(L15+L17)</f>
        <v>#VALUE!</v>
      </c>
    </row>
    <row r="17" spans="2:12" ht="16.5" thickTop="1" thickBot="1">
      <c r="B17" s="33" t="s">
        <v>34</v>
      </c>
      <c r="C17" s="33"/>
      <c r="D17" s="34">
        <v>2.5000000000000001E-2</v>
      </c>
      <c r="E17" s="34"/>
      <c r="F17" s="34"/>
      <c r="G17" s="34"/>
      <c r="I17" s="7" t="s">
        <v>2</v>
      </c>
      <c r="J17" s="7" t="s">
        <v>10</v>
      </c>
      <c r="K17" s="7" t="str">
        <f>C3</f>
        <v>x</v>
      </c>
      <c r="L17" s="7" t="e">
        <f>K17*9</f>
        <v>#VALUE!</v>
      </c>
    </row>
    <row r="18" spans="2:12" ht="16.5" thickTop="1" thickBot="1">
      <c r="B18" s="33" t="s">
        <v>35</v>
      </c>
      <c r="C18" s="33"/>
      <c r="D18" s="34">
        <v>0.05</v>
      </c>
      <c r="E18" s="34"/>
      <c r="F18" s="34"/>
      <c r="G18" s="34"/>
      <c r="I18" s="7" t="s">
        <v>4</v>
      </c>
      <c r="J18" s="13"/>
      <c r="K18" s="7"/>
      <c r="L18" s="7" t="e">
        <f>C8</f>
        <v>#VALUE!</v>
      </c>
    </row>
    <row r="19" spans="2:12" ht="16.5" thickTop="1" thickBot="1">
      <c r="B19" s="33" t="s">
        <v>43</v>
      </c>
      <c r="C19" s="33"/>
      <c r="D19" s="34">
        <v>0</v>
      </c>
      <c r="E19" s="34"/>
      <c r="F19" s="34"/>
      <c r="G19" s="34"/>
    </row>
    <row r="20" spans="2:12" ht="15.75" thickTop="1"/>
  </sheetData>
  <mergeCells count="17">
    <mergeCell ref="D18:G18"/>
    <mergeCell ref="N3:S3"/>
    <mergeCell ref="N4:S4"/>
    <mergeCell ref="N5:S5"/>
    <mergeCell ref="D19:G19"/>
    <mergeCell ref="B14:D14"/>
    <mergeCell ref="E14:G14"/>
    <mergeCell ref="B15:D15"/>
    <mergeCell ref="E15:G15"/>
    <mergeCell ref="B16:G16"/>
    <mergeCell ref="D17:G17"/>
    <mergeCell ref="E2:F2"/>
    <mergeCell ref="B11:G11"/>
    <mergeCell ref="B12:D12"/>
    <mergeCell ref="E12:G12"/>
    <mergeCell ref="B13:D13"/>
    <mergeCell ref="E13:G1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Fggé</dc:creator>
  <cp:lastModifiedBy>David Fggé</cp:lastModifiedBy>
  <dcterms:created xsi:type="dcterms:W3CDTF">2012-03-06T12:52:43Z</dcterms:created>
  <dcterms:modified xsi:type="dcterms:W3CDTF">2012-03-26T11:42:44Z</dcterms:modified>
</cp:coreProperties>
</file>