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Sheet1!$A$2:$H$61</definedName>
  </definedNames>
  <calcPr calcId="125725"/>
</workbook>
</file>

<file path=xl/calcChain.xml><?xml version="1.0" encoding="utf-8"?>
<calcChain xmlns="http://schemas.openxmlformats.org/spreadsheetml/2006/main">
  <c r="H6" i="1"/>
  <c r="E6"/>
  <c r="J55" s="1"/>
  <c r="H33" s="1"/>
  <c r="E4"/>
  <c r="J27" s="1"/>
  <c r="H59" s="1"/>
  <c r="E5"/>
  <c r="I42" s="1"/>
  <c r="E3"/>
  <c r="H15" s="1"/>
  <c r="J41"/>
  <c r="I27"/>
  <c r="F25"/>
  <c r="G55"/>
  <c r="E33" s="1"/>
  <c r="F55"/>
  <c r="E55"/>
  <c r="G54"/>
  <c r="E32" s="1"/>
  <c r="F54"/>
  <c r="E54"/>
  <c r="G53"/>
  <c r="E31" s="1"/>
  <c r="F53"/>
  <c r="E53"/>
  <c r="G52"/>
  <c r="E30" s="1"/>
  <c r="F52"/>
  <c r="E52"/>
  <c r="G42"/>
  <c r="F42"/>
  <c r="E42"/>
  <c r="G41"/>
  <c r="F41"/>
  <c r="E41"/>
  <c r="G40"/>
  <c r="F40"/>
  <c r="E40"/>
  <c r="G39"/>
  <c r="F39"/>
  <c r="E39"/>
  <c r="G28"/>
  <c r="E60" s="1"/>
  <c r="F28"/>
  <c r="E28"/>
  <c r="G27"/>
  <c r="E59" s="1"/>
  <c r="F27"/>
  <c r="E27"/>
  <c r="G26"/>
  <c r="E58" s="1"/>
  <c r="F26"/>
  <c r="E26"/>
  <c r="G25"/>
  <c r="E57" s="1"/>
  <c r="E25"/>
  <c r="G15"/>
  <c r="F15"/>
  <c r="E15"/>
  <c r="G14"/>
  <c r="F14"/>
  <c r="E14"/>
  <c r="G13"/>
  <c r="F13"/>
  <c r="E13"/>
  <c r="G12"/>
  <c r="F12"/>
  <c r="E12"/>
  <c r="H26" l="1"/>
  <c r="I41"/>
  <c r="H4"/>
  <c r="I54"/>
  <c r="H53"/>
  <c r="J54"/>
  <c r="H32" s="1"/>
  <c r="K55"/>
  <c r="I13"/>
  <c r="J28"/>
  <c r="H60" s="1"/>
  <c r="K54"/>
  <c r="H12"/>
  <c r="M55"/>
  <c r="K33" s="1"/>
  <c r="H3"/>
  <c r="H5"/>
  <c r="J14"/>
  <c r="H41"/>
  <c r="I25"/>
  <c r="J26"/>
  <c r="H58" s="1"/>
  <c r="H28"/>
  <c r="H40"/>
  <c r="J42"/>
  <c r="J25"/>
  <c r="H57" s="1"/>
  <c r="H27"/>
  <c r="I28"/>
  <c r="H25"/>
  <c r="I26"/>
  <c r="J39"/>
  <c r="H13"/>
  <c r="I14"/>
  <c r="J15"/>
  <c r="J12"/>
  <c r="H14"/>
  <c r="I15"/>
  <c r="I12"/>
  <c r="J13"/>
  <c r="I39"/>
  <c r="J40"/>
  <c r="H42"/>
  <c r="I52"/>
  <c r="J53"/>
  <c r="H31" s="1"/>
  <c r="H55"/>
  <c r="J52"/>
  <c r="H30" s="1"/>
  <c r="H54"/>
  <c r="I55"/>
  <c r="H39"/>
  <c r="I40"/>
  <c r="H52"/>
  <c r="I53"/>
  <c r="L52" l="1"/>
  <c r="K53"/>
  <c r="M54"/>
  <c r="K32" s="1"/>
  <c r="M52"/>
  <c r="K30" s="1"/>
  <c r="M53"/>
  <c r="K31" s="1"/>
  <c r="L54"/>
  <c r="L55"/>
  <c r="K52"/>
  <c r="L53"/>
  <c r="K28"/>
  <c r="M26"/>
  <c r="K58" s="1"/>
  <c r="L25"/>
  <c r="L28"/>
  <c r="K27"/>
  <c r="M25"/>
  <c r="K57" s="1"/>
  <c r="M27"/>
  <c r="K59" s="1"/>
  <c r="L26"/>
  <c r="K25"/>
  <c r="M28"/>
  <c r="K60" s="1"/>
  <c r="L27"/>
  <c r="K26"/>
  <c r="K15"/>
  <c r="M13"/>
  <c r="L12"/>
  <c r="L15"/>
  <c r="K14"/>
  <c r="M12"/>
  <c r="M14"/>
  <c r="L13"/>
  <c r="K12"/>
  <c r="M15"/>
  <c r="L14"/>
  <c r="K13"/>
  <c r="K42"/>
  <c r="M40"/>
  <c r="L39"/>
  <c r="L42"/>
  <c r="K41"/>
  <c r="M39"/>
  <c r="M41"/>
  <c r="L40"/>
  <c r="K39"/>
  <c r="M42"/>
  <c r="L41"/>
  <c r="K40"/>
</calcChain>
</file>

<file path=xl/sharedStrings.xml><?xml version="1.0" encoding="utf-8"?>
<sst xmlns="http://schemas.openxmlformats.org/spreadsheetml/2006/main" count="110" uniqueCount="42">
  <si>
    <t>Workout 1</t>
  </si>
  <si>
    <t xml:space="preserve">excercise </t>
  </si>
  <si>
    <t>sets</t>
  </si>
  <si>
    <t>reps</t>
  </si>
  <si>
    <t>% 1rm</t>
  </si>
  <si>
    <t>1) standing shoulder press</t>
  </si>
  <si>
    <t>Week1</t>
  </si>
  <si>
    <t>Week2</t>
  </si>
  <si>
    <t>Week3</t>
  </si>
  <si>
    <t>Week4</t>
  </si>
  <si>
    <t>65,75,85</t>
  </si>
  <si>
    <t>70,80,90</t>
  </si>
  <si>
    <t>75,85,95</t>
  </si>
  <si>
    <t>40,50,60</t>
  </si>
  <si>
    <t>1) Deadlift</t>
  </si>
  <si>
    <t>1) Benchpress</t>
  </si>
  <si>
    <t>1) Squat</t>
  </si>
  <si>
    <t>2)dip</t>
  </si>
  <si>
    <t>3)chin-up</t>
  </si>
  <si>
    <t>3)hanging leg raise</t>
  </si>
  <si>
    <t>2)DB press</t>
  </si>
  <si>
    <t>3)DB row</t>
  </si>
  <si>
    <t>3)leg curl</t>
  </si>
  <si>
    <t>5/3/1</t>
  </si>
  <si>
    <t>5</t>
  </si>
  <si>
    <t>15</t>
  </si>
  <si>
    <t>10</t>
  </si>
  <si>
    <t>Workout 2</t>
  </si>
  <si>
    <t>Workout 3</t>
  </si>
  <si>
    <t>Workout 4</t>
  </si>
  <si>
    <t>Standing shoulder press</t>
  </si>
  <si>
    <t>Deadlift</t>
  </si>
  <si>
    <t>Squat</t>
  </si>
  <si>
    <t>Benchpress</t>
  </si>
  <si>
    <t>*DB laterals</t>
  </si>
  <si>
    <t>*Curls</t>
  </si>
  <si>
    <t>*Pushdown</t>
  </si>
  <si>
    <t xml:space="preserve">2)Squat </t>
  </si>
  <si>
    <t>2)Deadlift</t>
  </si>
  <si>
    <t>Round 1</t>
  </si>
  <si>
    <t>Round 2</t>
  </si>
  <si>
    <t>Round 3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</si>
</sst>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 applyAlignment="1">
      <alignment horizontal="right"/>
    </xf>
    <xf numFmtId="0" fontId="1" fillId="0" borderId="0" xfId="0" applyFont="1"/>
    <xf numFmtId="9" fontId="1" fillId="0" borderId="0" xfId="0" applyNumberFormat="1" applyFont="1"/>
    <xf numFmtId="164" fontId="2" fillId="0" borderId="0" xfId="0" applyNumberFormat="1" applyFont="1"/>
    <xf numFmtId="164" fontId="2" fillId="0" borderId="0" xfId="0" applyNumberFormat="1" applyFont="1" applyAlignment="1">
      <alignment wrapText="1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wrapText="1"/>
    </xf>
    <xf numFmtId="1" fontId="0" fillId="0" borderId="0" xfId="0" applyNumberFormat="1" applyAlignment="1">
      <alignment horizontal="right"/>
    </xf>
    <xf numFmtId="1" fontId="2" fillId="0" borderId="0" xfId="0" applyNumberFormat="1" applyFont="1"/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" xfId="0" applyFont="1" applyBorder="1" applyAlignment="1"/>
    <xf numFmtId="0" fontId="2" fillId="0" borderId="2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1"/>
  <sheetViews>
    <sheetView tabSelected="1" zoomScaleNormal="100" workbookViewId="0">
      <selection activeCell="D17" sqref="D17"/>
    </sheetView>
  </sheetViews>
  <sheetFormatPr defaultRowHeight="15"/>
  <cols>
    <col min="1" max="1" width="24.5703125" bestFit="1" customWidth="1"/>
    <col min="2" max="2" width="4.7109375" bestFit="1" customWidth="1"/>
    <col min="3" max="3" width="5.85546875" style="1" bestFit="1" customWidth="1"/>
    <col min="4" max="4" width="8.140625" bestFit="1" customWidth="1"/>
    <col min="5" max="7" width="8.7109375" style="4" bestFit="1" customWidth="1"/>
  </cols>
  <sheetData>
    <row r="1" spans="1:13">
      <c r="A1" s="10" t="s">
        <v>39</v>
      </c>
      <c r="B1" s="10"/>
      <c r="E1" s="4" t="s">
        <v>40</v>
      </c>
      <c r="H1" s="11" t="s">
        <v>41</v>
      </c>
    </row>
    <row r="2" spans="1:13">
      <c r="B2" s="3">
        <v>0.9</v>
      </c>
      <c r="G2" s="6"/>
    </row>
    <row r="3" spans="1:13">
      <c r="A3" s="2" t="s">
        <v>30</v>
      </c>
      <c r="B3" s="2">
        <v>90</v>
      </c>
      <c r="C3" s="8"/>
      <c r="E3" s="9">
        <f>B3+5</f>
        <v>95</v>
      </c>
      <c r="G3" s="6"/>
      <c r="H3" s="9">
        <f>E3+5</f>
        <v>100</v>
      </c>
    </row>
    <row r="4" spans="1:13">
      <c r="A4" s="2" t="s">
        <v>31</v>
      </c>
      <c r="B4" s="2">
        <v>190</v>
      </c>
      <c r="C4" s="8"/>
      <c r="E4" s="9">
        <f>B4+10</f>
        <v>200</v>
      </c>
      <c r="G4" s="6"/>
      <c r="H4" s="9">
        <f>E4+10</f>
        <v>210</v>
      </c>
    </row>
    <row r="5" spans="1:13">
      <c r="A5" s="2" t="s">
        <v>33</v>
      </c>
      <c r="B5" s="2">
        <v>160</v>
      </c>
      <c r="C5" s="8"/>
      <c r="E5" s="9">
        <f t="shared" ref="E5" si="0">B5+5</f>
        <v>165</v>
      </c>
      <c r="G5" s="6"/>
      <c r="H5" s="9">
        <f t="shared" ref="H5" si="1">E5+5</f>
        <v>170</v>
      </c>
    </row>
    <row r="6" spans="1:13">
      <c r="A6" s="2" t="s">
        <v>32</v>
      </c>
      <c r="B6" s="2">
        <v>180</v>
      </c>
      <c r="C6" s="8"/>
      <c r="E6" s="9">
        <f>B6+10</f>
        <v>190</v>
      </c>
      <c r="G6" s="6"/>
      <c r="H6" s="9">
        <f>E6+10</f>
        <v>200</v>
      </c>
    </row>
    <row r="7" spans="1:13">
      <c r="G7" s="6"/>
    </row>
    <row r="8" spans="1:13">
      <c r="A8" s="12" t="s">
        <v>39</v>
      </c>
      <c r="B8" s="12"/>
      <c r="C8" s="12"/>
      <c r="D8" s="12"/>
      <c r="E8" s="12"/>
      <c r="F8" s="12"/>
      <c r="G8" s="13"/>
      <c r="H8" s="14" t="s">
        <v>40</v>
      </c>
      <c r="I8" s="12"/>
      <c r="J8" s="12"/>
      <c r="K8" s="12" t="s">
        <v>41</v>
      </c>
      <c r="L8" s="12"/>
      <c r="M8" s="12"/>
    </row>
    <row r="9" spans="1:13">
      <c r="A9" s="2" t="s">
        <v>0</v>
      </c>
      <c r="G9" s="6"/>
    </row>
    <row r="10" spans="1:13">
      <c r="A10" t="s">
        <v>1</v>
      </c>
      <c r="B10" t="s">
        <v>2</v>
      </c>
      <c r="C10" s="1" t="s">
        <v>3</v>
      </c>
      <c r="D10" t="s">
        <v>4</v>
      </c>
      <c r="G10" s="6"/>
    </row>
    <row r="11" spans="1:13">
      <c r="A11" t="s">
        <v>5</v>
      </c>
      <c r="B11">
        <v>3</v>
      </c>
      <c r="G11" s="6"/>
    </row>
    <row r="12" spans="1:13">
      <c r="A12" t="s">
        <v>6</v>
      </c>
      <c r="C12" s="1">
        <v>5</v>
      </c>
      <c r="D12" t="s">
        <v>10</v>
      </c>
      <c r="E12" s="5">
        <f>ROUND((0.65*B3)/2.5,0)*2.5</f>
        <v>57.5</v>
      </c>
      <c r="F12" s="5">
        <f>ROUND((0.75*B3)/2.5,0)*2.5</f>
        <v>67.5</v>
      </c>
      <c r="G12" s="7">
        <f>ROUND((0.85*B3)/2.5,0)*2.5</f>
        <v>77.5</v>
      </c>
      <c r="H12" s="5">
        <f>ROUND((0.65*E3)/2.5,0)*2.5</f>
        <v>62.5</v>
      </c>
      <c r="I12" s="5">
        <f>ROUND((0.75*E3)/2.5,0)*2.5</f>
        <v>72.5</v>
      </c>
      <c r="J12" s="7">
        <f>ROUND((0.85*E3)/2.5,0)*2.5</f>
        <v>80</v>
      </c>
      <c r="K12" s="5">
        <f>ROUND((0.65*H3)/2.5,0)*2.5</f>
        <v>65</v>
      </c>
      <c r="L12" s="5">
        <f>ROUND((0.75*H3)/2.5,0)*2.5</f>
        <v>75</v>
      </c>
      <c r="M12" s="7">
        <f>ROUND((0.85*H3)/2.5,0)*2.5</f>
        <v>85</v>
      </c>
    </row>
    <row r="13" spans="1:13">
      <c r="A13" t="s">
        <v>7</v>
      </c>
      <c r="C13" s="1">
        <v>3</v>
      </c>
      <c r="D13" t="s">
        <v>11</v>
      </c>
      <c r="E13" s="5">
        <f>ROUND((0.7*B3)/2.5,0)*2.5</f>
        <v>62.5</v>
      </c>
      <c r="F13" s="5">
        <f>ROUND((0.8*B3)/2.5,0)*2.5</f>
        <v>72.5</v>
      </c>
      <c r="G13" s="7">
        <f>ROUND((0.9*B3)/2.5,0)*2.5</f>
        <v>80</v>
      </c>
      <c r="H13" s="5">
        <f>ROUND((0.7*E3)/2.5,0)*2.5</f>
        <v>67.5</v>
      </c>
      <c r="I13" s="5">
        <f>ROUND((0.8*E3)/2.5,0)*2.5</f>
        <v>75</v>
      </c>
      <c r="J13" s="7">
        <f>ROUND((0.9*E3)/2.5,0)*2.5</f>
        <v>85</v>
      </c>
      <c r="K13" s="5">
        <f>ROUND((0.7*H3)/2.5,0)*2.5</f>
        <v>70</v>
      </c>
      <c r="L13" s="5">
        <f>ROUND((0.8*H3)/2.5,0)*2.5</f>
        <v>80</v>
      </c>
      <c r="M13" s="7">
        <f>ROUND((0.9*H3)/2.5,0)*2.5</f>
        <v>90</v>
      </c>
    </row>
    <row r="14" spans="1:13">
      <c r="A14" t="s">
        <v>8</v>
      </c>
      <c r="C14" s="1" t="s">
        <v>23</v>
      </c>
      <c r="D14" t="s">
        <v>12</v>
      </c>
      <c r="E14" s="5">
        <f>ROUND((0.75*B3)/2.5,0)*2.5</f>
        <v>67.5</v>
      </c>
      <c r="F14" s="5">
        <f>ROUND((0.85*B3)/2.5,0)*2.5</f>
        <v>77.5</v>
      </c>
      <c r="G14" s="7">
        <f>ROUND((0.95*B3)/2.5,0)*2.5</f>
        <v>85</v>
      </c>
      <c r="H14" s="5">
        <f>ROUND((0.75*E3)/2.5,0)*2.5</f>
        <v>72.5</v>
      </c>
      <c r="I14" s="5">
        <f>ROUND((0.85*E3)/2.5,0)*2.5</f>
        <v>80</v>
      </c>
      <c r="J14" s="7">
        <f>ROUND((0.95*E3)/2.5,0)*2.5</f>
        <v>90</v>
      </c>
      <c r="K14" s="5">
        <f>ROUND((0.75*H3)/2.5,0)*2.5</f>
        <v>75</v>
      </c>
      <c r="L14" s="5">
        <f>ROUND((0.85*H3)/2.5,0)*2.5</f>
        <v>85</v>
      </c>
      <c r="M14" s="7">
        <f>ROUND((0.95*H3)/2.5,0)*2.5</f>
        <v>95</v>
      </c>
    </row>
    <row r="15" spans="1:13">
      <c r="A15" t="s">
        <v>9</v>
      </c>
      <c r="C15" s="1" t="s">
        <v>24</v>
      </c>
      <c r="D15" t="s">
        <v>13</v>
      </c>
      <c r="E15" s="5">
        <f>ROUND((0.4*B3)/2.5,0)*2.5</f>
        <v>35</v>
      </c>
      <c r="F15" s="5">
        <f>ROUND((0.5*B3)/2.5,0)*2.5</f>
        <v>45</v>
      </c>
      <c r="G15" s="7">
        <f>ROUND((0.6*B3)/2.5,0)*2.5</f>
        <v>55</v>
      </c>
      <c r="H15" s="5">
        <f>ROUND((0.4*E3)/2.5,0)*2.5</f>
        <v>37.5</v>
      </c>
      <c r="I15" s="5">
        <f>ROUND((0.5*E3)/2.5,0)*2.5</f>
        <v>47.5</v>
      </c>
      <c r="J15" s="7">
        <f>ROUND((0.6*E3)/2.5,0)*2.5</f>
        <v>57.5</v>
      </c>
      <c r="K15" s="5">
        <f>ROUND((0.4*H3)/2.5,0)*2.5</f>
        <v>40</v>
      </c>
      <c r="L15" s="5">
        <f>ROUND((0.5*H3)/2.5,0)*2.5</f>
        <v>50</v>
      </c>
      <c r="M15" s="7">
        <f>ROUND((0.6*H3)/2.5,0)*2.5</f>
        <v>60</v>
      </c>
    </row>
    <row r="16" spans="1:13">
      <c r="A16" t="s">
        <v>17</v>
      </c>
      <c r="B16">
        <v>5</v>
      </c>
      <c r="C16" s="1" t="s">
        <v>25</v>
      </c>
      <c r="G16" s="6"/>
    </row>
    <row r="17" spans="1:13">
      <c r="A17" t="s">
        <v>18</v>
      </c>
      <c r="B17">
        <v>5</v>
      </c>
      <c r="C17" s="1" t="s">
        <v>26</v>
      </c>
      <c r="G17" s="6"/>
    </row>
    <row r="18" spans="1:13">
      <c r="A18" t="s">
        <v>34</v>
      </c>
      <c r="B18">
        <v>3</v>
      </c>
      <c r="C18" s="1" t="s">
        <v>26</v>
      </c>
      <c r="G18" s="6"/>
    </row>
    <row r="19" spans="1:13">
      <c r="A19" t="s">
        <v>35</v>
      </c>
      <c r="B19">
        <v>3</v>
      </c>
      <c r="C19" s="1" t="s">
        <v>26</v>
      </c>
      <c r="G19" s="6"/>
    </row>
    <row r="20" spans="1:13">
      <c r="A20" t="s">
        <v>36</v>
      </c>
      <c r="B20">
        <v>3</v>
      </c>
      <c r="C20" s="1" t="s">
        <v>26</v>
      </c>
      <c r="G20" s="6"/>
    </row>
    <row r="21" spans="1:13">
      <c r="G21" s="6"/>
    </row>
    <row r="22" spans="1:13">
      <c r="A22" s="2" t="s">
        <v>27</v>
      </c>
      <c r="G22" s="6"/>
    </row>
    <row r="23" spans="1:13">
      <c r="A23" t="s">
        <v>1</v>
      </c>
      <c r="B23" t="s">
        <v>2</v>
      </c>
      <c r="C23" s="1" t="s">
        <v>3</v>
      </c>
      <c r="D23" t="s">
        <v>4</v>
      </c>
      <c r="G23" s="6"/>
    </row>
    <row r="24" spans="1:13">
      <c r="A24" t="s">
        <v>14</v>
      </c>
      <c r="B24">
        <v>3</v>
      </c>
      <c r="G24" s="6"/>
    </row>
    <row r="25" spans="1:13">
      <c r="A25" t="s">
        <v>6</v>
      </c>
      <c r="C25" s="1">
        <v>5</v>
      </c>
      <c r="D25" t="s">
        <v>10</v>
      </c>
      <c r="E25" s="5">
        <f>ROUND((0.65*B4)/2.5,0)*2.5</f>
        <v>122.5</v>
      </c>
      <c r="F25" s="5">
        <f>ROUND((0.75*B4)/2.5,0)*2.5</f>
        <v>142.5</v>
      </c>
      <c r="G25" s="7">
        <f>ROUND((0.85*B4)/2.5,0)*2.5</f>
        <v>162.5</v>
      </c>
      <c r="H25" s="5">
        <f>ROUND((0.65*E4)/2.5,0)*2.5</f>
        <v>130</v>
      </c>
      <c r="I25" s="5">
        <f>ROUND((0.75*E4)/2.5,0)*2.5</f>
        <v>150</v>
      </c>
      <c r="J25" s="7">
        <f>ROUND((0.85*E4)/2.5,0)*2.5</f>
        <v>170</v>
      </c>
      <c r="K25" s="5">
        <f>ROUND((0.65*H4)/2.5,0)*2.5</f>
        <v>137.5</v>
      </c>
      <c r="L25" s="5">
        <f>ROUND((0.75*H4)/2.5,0)*2.5</f>
        <v>157.5</v>
      </c>
      <c r="M25" s="7">
        <f>ROUND((0.85*H4)/2.5,0)*2.5</f>
        <v>177.5</v>
      </c>
    </row>
    <row r="26" spans="1:13">
      <c r="A26" t="s">
        <v>7</v>
      </c>
      <c r="C26" s="1">
        <v>3</v>
      </c>
      <c r="D26" t="s">
        <v>11</v>
      </c>
      <c r="E26" s="5">
        <f>ROUND((0.7*B4)/2.5,0)*2.5</f>
        <v>132.5</v>
      </c>
      <c r="F26" s="5">
        <f>ROUND((0.8*B4)/2.5,0)*2.5</f>
        <v>152.5</v>
      </c>
      <c r="G26" s="7">
        <f>ROUND((0.9*B4)/2.5,0)*2.5</f>
        <v>170</v>
      </c>
      <c r="H26" s="5">
        <f>ROUND((0.7*E4)/2.5,0)*2.5</f>
        <v>140</v>
      </c>
      <c r="I26" s="5">
        <f>ROUND((0.8*E4)/2.5,0)*2.5</f>
        <v>160</v>
      </c>
      <c r="J26" s="7">
        <f>ROUND((0.9*E4)/2.5,0)*2.5</f>
        <v>180</v>
      </c>
      <c r="K26" s="5">
        <f>ROUND((0.7*H4)/2.5,0)*2.5</f>
        <v>147.5</v>
      </c>
      <c r="L26" s="5">
        <f>ROUND((0.8*H4)/2.5,0)*2.5</f>
        <v>167.5</v>
      </c>
      <c r="M26" s="7">
        <f>ROUND((0.9*H4)/2.5,0)*2.5</f>
        <v>190</v>
      </c>
    </row>
    <row r="27" spans="1:13">
      <c r="A27" t="s">
        <v>8</v>
      </c>
      <c r="C27" s="1" t="s">
        <v>23</v>
      </c>
      <c r="D27" t="s">
        <v>12</v>
      </c>
      <c r="E27" s="5">
        <f>ROUND((0.75*B4)/2.5,0)*2.5</f>
        <v>142.5</v>
      </c>
      <c r="F27" s="5">
        <f>ROUND((0.85*B4)/2.5,0)*2.5</f>
        <v>162.5</v>
      </c>
      <c r="G27" s="7">
        <f>ROUND((0.95*B4)/2.5,0)*2.5</f>
        <v>180</v>
      </c>
      <c r="H27" s="5">
        <f>ROUND((0.75*E4)/2.5,0)*2.5</f>
        <v>150</v>
      </c>
      <c r="I27" s="5">
        <f>ROUND((0.85*E4)/2.5,0)*2.5</f>
        <v>170</v>
      </c>
      <c r="J27" s="7">
        <f>ROUND((0.95*E4)/2.5,0)*2.5</f>
        <v>190</v>
      </c>
      <c r="K27" s="5">
        <f>ROUND((0.75*H4)/2.5,0)*2.5</f>
        <v>157.5</v>
      </c>
      <c r="L27" s="5">
        <f>ROUND((0.85*H4)/2.5,0)*2.5</f>
        <v>177.5</v>
      </c>
      <c r="M27" s="7">
        <f>ROUND((0.95*H4)/2.5,0)*2.5</f>
        <v>200</v>
      </c>
    </row>
    <row r="28" spans="1:13">
      <c r="A28" t="s">
        <v>9</v>
      </c>
      <c r="C28" s="1" t="s">
        <v>24</v>
      </c>
      <c r="D28" t="s">
        <v>13</v>
      </c>
      <c r="E28" s="5">
        <f>ROUND((0.4*B4)/2.5,0)*2.5</f>
        <v>75</v>
      </c>
      <c r="F28" s="5">
        <f>ROUND((0.5*B4)/2.5,0)*2.5</f>
        <v>95</v>
      </c>
      <c r="G28" s="7">
        <f>ROUND((0.6*B4)/2.5,0)*2.5</f>
        <v>115</v>
      </c>
      <c r="H28" s="5">
        <f>ROUND((0.4*E4)/2.5,0)*2.5</f>
        <v>80</v>
      </c>
      <c r="I28" s="5">
        <f>ROUND((0.5*E4)/2.5,0)*2.5</f>
        <v>100</v>
      </c>
      <c r="J28" s="7">
        <f>ROUND((0.6*E4)/2.5,0)*2.5</f>
        <v>120</v>
      </c>
      <c r="K28" s="5">
        <f>ROUND((0.4*H4)/2.5,0)*2.5</f>
        <v>85</v>
      </c>
      <c r="L28" s="5">
        <f>ROUND((0.5*H4)/2.5,0)*2.5</f>
        <v>105</v>
      </c>
      <c r="M28" s="7">
        <f>ROUND((0.6*H4)/2.5,0)*2.5</f>
        <v>125</v>
      </c>
    </row>
    <row r="29" spans="1:13">
      <c r="A29" t="s">
        <v>37</v>
      </c>
      <c r="B29">
        <v>5</v>
      </c>
      <c r="C29" s="1" t="s">
        <v>26</v>
      </c>
      <c r="G29" s="6"/>
    </row>
    <row r="30" spans="1:13">
      <c r="D30" t="s">
        <v>6</v>
      </c>
      <c r="E30" s="4">
        <f>ROUND((0.7*G52)/2.5,0)*2.5</f>
        <v>107.5</v>
      </c>
      <c r="G30" s="6"/>
      <c r="H30" s="4">
        <f>ROUND((0.7*J52)/2.5,0)*2.5</f>
        <v>115</v>
      </c>
      <c r="K30" s="4">
        <f>ROUND((0.7*M52)/2.5,0)*2.5</f>
        <v>120</v>
      </c>
    </row>
    <row r="31" spans="1:13">
      <c r="D31" t="s">
        <v>7</v>
      </c>
      <c r="E31" s="4">
        <f t="shared" ref="E31:E33" si="2">ROUND((0.7*G53)/2.5,0)*2.5</f>
        <v>115</v>
      </c>
      <c r="G31" s="6"/>
      <c r="H31" s="4">
        <f t="shared" ref="H31:H33" si="3">ROUND((0.7*J53)/2.5,0)*2.5</f>
        <v>120</v>
      </c>
      <c r="K31" s="4">
        <f t="shared" ref="K31:K33" si="4">ROUND((0.7*M53)/2.5,0)*2.5</f>
        <v>125</v>
      </c>
    </row>
    <row r="32" spans="1:13">
      <c r="D32" t="s">
        <v>8</v>
      </c>
      <c r="E32" s="4">
        <f t="shared" si="2"/>
        <v>120</v>
      </c>
      <c r="G32" s="6"/>
      <c r="H32" s="4">
        <f t="shared" si="3"/>
        <v>125</v>
      </c>
      <c r="K32" s="4">
        <f t="shared" si="4"/>
        <v>132.5</v>
      </c>
    </row>
    <row r="33" spans="1:13">
      <c r="D33" t="s">
        <v>9</v>
      </c>
      <c r="E33" s="4">
        <f t="shared" si="2"/>
        <v>75</v>
      </c>
      <c r="G33" s="6"/>
      <c r="H33" s="4">
        <f t="shared" si="3"/>
        <v>80</v>
      </c>
      <c r="K33" s="4">
        <f t="shared" si="4"/>
        <v>85</v>
      </c>
    </row>
    <row r="34" spans="1:13">
      <c r="A34" t="s">
        <v>19</v>
      </c>
      <c r="B34">
        <v>5</v>
      </c>
      <c r="C34" s="1" t="s">
        <v>25</v>
      </c>
      <c r="G34" s="6"/>
    </row>
    <row r="35" spans="1:13">
      <c r="G35" s="6"/>
    </row>
    <row r="36" spans="1:13">
      <c r="A36" s="2" t="s">
        <v>28</v>
      </c>
      <c r="G36" s="6"/>
    </row>
    <row r="37" spans="1:13">
      <c r="A37" t="s">
        <v>1</v>
      </c>
      <c r="B37" t="s">
        <v>2</v>
      </c>
      <c r="C37" s="1" t="s">
        <v>3</v>
      </c>
      <c r="D37" t="s">
        <v>4</v>
      </c>
      <c r="G37" s="6"/>
    </row>
    <row r="38" spans="1:13">
      <c r="A38" t="s">
        <v>15</v>
      </c>
      <c r="B38">
        <v>3</v>
      </c>
      <c r="G38" s="6"/>
    </row>
    <row r="39" spans="1:13">
      <c r="A39" t="s">
        <v>6</v>
      </c>
      <c r="C39" s="1">
        <v>5</v>
      </c>
      <c r="D39" t="s">
        <v>10</v>
      </c>
      <c r="E39" s="5">
        <f>ROUND((0.65*B5)/2.5,0)*2.5</f>
        <v>105</v>
      </c>
      <c r="F39" s="5">
        <f>ROUND((0.75*B5)/2.5,0)*2.5</f>
        <v>120</v>
      </c>
      <c r="G39" s="7">
        <f>ROUND((0.85*B5)/2.5,0)*2.5</f>
        <v>135</v>
      </c>
      <c r="H39" s="5">
        <f>ROUND((0.65*E5)/2.5,0)*2.5</f>
        <v>107.5</v>
      </c>
      <c r="I39" s="5">
        <f>ROUND((0.75*E5)/2.5,0)*2.5</f>
        <v>125</v>
      </c>
      <c r="J39" s="7">
        <f>ROUND((0.85*E5)/2.5,0)*2.5</f>
        <v>140</v>
      </c>
      <c r="K39" s="5">
        <f>ROUND((0.65*H5)/2.5,0)*2.5</f>
        <v>110</v>
      </c>
      <c r="L39" s="5">
        <f>ROUND((0.75*H5)/2.5,0)*2.5</f>
        <v>127.5</v>
      </c>
      <c r="M39" s="7">
        <f>ROUND((0.85*H5)/2.5,0)*2.5</f>
        <v>145</v>
      </c>
    </row>
    <row r="40" spans="1:13">
      <c r="A40" t="s">
        <v>7</v>
      </c>
      <c r="C40" s="1">
        <v>3</v>
      </c>
      <c r="D40" t="s">
        <v>11</v>
      </c>
      <c r="E40" s="5">
        <f>ROUND((0.7*B5)/2.5,0)*2.5</f>
        <v>112.5</v>
      </c>
      <c r="F40" s="5">
        <f>ROUND((0.8*B5)/2.5,0)*2.5</f>
        <v>127.5</v>
      </c>
      <c r="G40" s="7">
        <f>ROUND((0.9*B5)/2.5,0)*2.5</f>
        <v>145</v>
      </c>
      <c r="H40" s="5">
        <f>ROUND((0.7*E5)/2.5,0)*2.5</f>
        <v>115</v>
      </c>
      <c r="I40" s="5">
        <f>ROUND((0.8*E5)/2.5,0)*2.5</f>
        <v>132.5</v>
      </c>
      <c r="J40" s="7">
        <f>ROUND((0.9*E5)/2.5,0)*2.5</f>
        <v>147.5</v>
      </c>
      <c r="K40" s="5">
        <f>ROUND((0.7*H5)/2.5,0)*2.5</f>
        <v>120</v>
      </c>
      <c r="L40" s="5">
        <f>ROUND((0.8*H5)/2.5,0)*2.5</f>
        <v>135</v>
      </c>
      <c r="M40" s="7">
        <f>ROUND((0.9*H5)/2.5,0)*2.5</f>
        <v>152.5</v>
      </c>
    </row>
    <row r="41" spans="1:13">
      <c r="A41" t="s">
        <v>8</v>
      </c>
      <c r="C41" s="1" t="s">
        <v>23</v>
      </c>
      <c r="D41" t="s">
        <v>12</v>
      </c>
      <c r="E41" s="5">
        <f>ROUND((0.75*B5)/2.5,0)*2.5</f>
        <v>120</v>
      </c>
      <c r="F41" s="5">
        <f>ROUND((0.85*B5)/2.5,0)*2.5</f>
        <v>135</v>
      </c>
      <c r="G41" s="7">
        <f>ROUND((0.95*B5)/2.5,0)*2.5</f>
        <v>152.5</v>
      </c>
      <c r="H41" s="5">
        <f>ROUND((0.75*E5)/2.5,0)*2.5</f>
        <v>125</v>
      </c>
      <c r="I41" s="5">
        <f>ROUND((0.85*E5)/2.5,0)*2.5</f>
        <v>140</v>
      </c>
      <c r="J41" s="7">
        <f>ROUND((0.95*E5)/2.5,0)*2.5</f>
        <v>157.5</v>
      </c>
      <c r="K41" s="5">
        <f>ROUND((0.75*H5)/2.5,0)*2.5</f>
        <v>127.5</v>
      </c>
      <c r="L41" s="5">
        <f>ROUND((0.85*H5)/2.5,0)*2.5</f>
        <v>145</v>
      </c>
      <c r="M41" s="7">
        <f>ROUND((0.95*H5)/2.5,0)*2.5</f>
        <v>162.5</v>
      </c>
    </row>
    <row r="42" spans="1:13">
      <c r="A42" t="s">
        <v>9</v>
      </c>
      <c r="C42" s="1" t="s">
        <v>24</v>
      </c>
      <c r="D42" t="s">
        <v>13</v>
      </c>
      <c r="E42" s="5">
        <f>ROUND((0.4*B5)/2.5,0)*2.5</f>
        <v>65</v>
      </c>
      <c r="F42" s="5">
        <f>ROUND((0.5*B5)/2.5,0)*2.5</f>
        <v>80</v>
      </c>
      <c r="G42" s="7">
        <f>ROUND((0.6*B5)/2.5,0)*2.5</f>
        <v>95</v>
      </c>
      <c r="H42" s="5">
        <f>ROUND((0.4*E5)/2.5,0)*2.5</f>
        <v>65</v>
      </c>
      <c r="I42" s="5">
        <f>ROUND((0.5*E5)/2.5,0)*2.5</f>
        <v>82.5</v>
      </c>
      <c r="J42" s="7">
        <f>ROUND((0.6*E5)/2.5,0)*2.5</f>
        <v>100</v>
      </c>
      <c r="K42" s="5">
        <f>ROUND((0.4*H5)/2.5,0)*2.5</f>
        <v>67.5</v>
      </c>
      <c r="L42" s="5">
        <f>ROUND((0.5*H5)/2.5,0)*2.5</f>
        <v>85</v>
      </c>
      <c r="M42" s="7">
        <f>ROUND((0.6*H5)/2.5,0)*2.5</f>
        <v>102.5</v>
      </c>
    </row>
    <row r="43" spans="1:13">
      <c r="A43" t="s">
        <v>20</v>
      </c>
      <c r="B43">
        <v>5</v>
      </c>
      <c r="C43" s="1" t="s">
        <v>25</v>
      </c>
      <c r="G43" s="6"/>
    </row>
    <row r="44" spans="1:13">
      <c r="A44" t="s">
        <v>21</v>
      </c>
      <c r="B44">
        <v>5</v>
      </c>
      <c r="C44" s="1" t="s">
        <v>26</v>
      </c>
      <c r="G44" s="6"/>
    </row>
    <row r="45" spans="1:13">
      <c r="A45" t="s">
        <v>34</v>
      </c>
      <c r="B45">
        <v>3</v>
      </c>
      <c r="C45" s="1" t="s">
        <v>26</v>
      </c>
      <c r="G45" s="6"/>
    </row>
    <row r="46" spans="1:13">
      <c r="A46" t="s">
        <v>35</v>
      </c>
      <c r="B46">
        <v>3</v>
      </c>
      <c r="C46" s="1" t="s">
        <v>26</v>
      </c>
      <c r="G46" s="6"/>
    </row>
    <row r="47" spans="1:13">
      <c r="A47" t="s">
        <v>36</v>
      </c>
      <c r="B47">
        <v>3</v>
      </c>
      <c r="C47" s="1" t="s">
        <v>26</v>
      </c>
      <c r="G47" s="6"/>
    </row>
    <row r="48" spans="1:13">
      <c r="G48" s="6"/>
    </row>
    <row r="49" spans="1:13">
      <c r="A49" s="2" t="s">
        <v>29</v>
      </c>
      <c r="G49" s="6"/>
    </row>
    <row r="50" spans="1:13">
      <c r="A50" t="s">
        <v>1</v>
      </c>
      <c r="B50" t="s">
        <v>2</v>
      </c>
      <c r="C50" s="1" t="s">
        <v>3</v>
      </c>
      <c r="D50" t="s">
        <v>4</v>
      </c>
      <c r="G50" s="6"/>
    </row>
    <row r="51" spans="1:13">
      <c r="A51" t="s">
        <v>16</v>
      </c>
      <c r="B51">
        <v>3</v>
      </c>
      <c r="G51" s="6"/>
    </row>
    <row r="52" spans="1:13">
      <c r="A52" t="s">
        <v>6</v>
      </c>
      <c r="C52" s="1">
        <v>5</v>
      </c>
      <c r="D52" t="s">
        <v>10</v>
      </c>
      <c r="E52" s="5">
        <f>ROUND((0.65*B6)/2.5,0)*2.5</f>
        <v>117.5</v>
      </c>
      <c r="F52" s="5">
        <f>ROUND((0.75*B6)/2.5,0)*2.5</f>
        <v>135</v>
      </c>
      <c r="G52" s="7">
        <f>ROUND((0.85*B6)/2.5,0)*2.5</f>
        <v>152.5</v>
      </c>
      <c r="H52" s="5">
        <f>ROUND((0.65*E6)/2.5,0)*2.5</f>
        <v>122.5</v>
      </c>
      <c r="I52" s="5">
        <f>ROUND((0.75*E6)/2.5,0)*2.5</f>
        <v>142.5</v>
      </c>
      <c r="J52" s="7">
        <f>ROUND((0.85*E6)/2.5,0)*2.5</f>
        <v>162.5</v>
      </c>
      <c r="K52" s="5">
        <f>ROUND((0.65*H6)/2.5,0)*2.5</f>
        <v>130</v>
      </c>
      <c r="L52" s="5">
        <f>ROUND((0.75*H6)/2.5,0)*2.5</f>
        <v>150</v>
      </c>
      <c r="M52" s="7">
        <f>ROUND((0.85*H6)/2.5,0)*2.5</f>
        <v>170</v>
      </c>
    </row>
    <row r="53" spans="1:13">
      <c r="A53" t="s">
        <v>7</v>
      </c>
      <c r="C53" s="1">
        <v>3</v>
      </c>
      <c r="D53" t="s">
        <v>11</v>
      </c>
      <c r="E53" s="5">
        <f>ROUND((0.7*B6)/2.5,0)*2.5</f>
        <v>125</v>
      </c>
      <c r="F53" s="5">
        <f>ROUND((0.8*B6)/2.5,0)*2.5</f>
        <v>145</v>
      </c>
      <c r="G53" s="7">
        <f>ROUND((0.9*B6)/2.5,0)*2.5</f>
        <v>162.5</v>
      </c>
      <c r="H53" s="5">
        <f>ROUND((0.7*E6)/2.5,0)*2.5</f>
        <v>132.5</v>
      </c>
      <c r="I53" s="5">
        <f>ROUND((0.8*E6)/2.5,0)*2.5</f>
        <v>152.5</v>
      </c>
      <c r="J53" s="7">
        <f>ROUND((0.9*E6)/2.5,0)*2.5</f>
        <v>170</v>
      </c>
      <c r="K53" s="5">
        <f>ROUND((0.7*H6)/2.5,0)*2.5</f>
        <v>140</v>
      </c>
      <c r="L53" s="5">
        <f>ROUND((0.8*H6)/2.5,0)*2.5</f>
        <v>160</v>
      </c>
      <c r="M53" s="7">
        <f>ROUND((0.9*H6)/2.5,0)*2.5</f>
        <v>180</v>
      </c>
    </row>
    <row r="54" spans="1:13">
      <c r="A54" t="s">
        <v>8</v>
      </c>
      <c r="C54" s="1" t="s">
        <v>23</v>
      </c>
      <c r="D54" t="s">
        <v>12</v>
      </c>
      <c r="E54" s="5">
        <f>ROUND((0.75*B6)/2.5,0)*2.5</f>
        <v>135</v>
      </c>
      <c r="F54" s="5">
        <f>ROUND((0.85*B6)/2.5,0)*2.5</f>
        <v>152.5</v>
      </c>
      <c r="G54" s="7">
        <f>ROUND((0.95*B6)/2.5,0)*2.5</f>
        <v>170</v>
      </c>
      <c r="H54" s="5">
        <f>ROUND((0.75*E6)/2.5,0)*2.5</f>
        <v>142.5</v>
      </c>
      <c r="I54" s="5">
        <f>ROUND((0.85*E6)/2.5,0)*2.5</f>
        <v>162.5</v>
      </c>
      <c r="J54" s="7">
        <f>ROUND((0.95*E6)/2.5,0)*2.5</f>
        <v>180</v>
      </c>
      <c r="K54" s="5">
        <f>ROUND((0.75*H6)/2.5,0)*2.5</f>
        <v>150</v>
      </c>
      <c r="L54" s="5">
        <f>ROUND((0.85*H6)/2.5,0)*2.5</f>
        <v>170</v>
      </c>
      <c r="M54" s="7">
        <f>ROUND((0.95*H6)/2.5,0)*2.5</f>
        <v>190</v>
      </c>
    </row>
    <row r="55" spans="1:13">
      <c r="A55" t="s">
        <v>9</v>
      </c>
      <c r="C55" s="1" t="s">
        <v>24</v>
      </c>
      <c r="D55" t="s">
        <v>13</v>
      </c>
      <c r="E55" s="5">
        <f>ROUND((0.4*B6)/2.5,0)*2.5</f>
        <v>72.5</v>
      </c>
      <c r="F55" s="5">
        <f>ROUND((0.5*B6)/2.5,0)*2.5</f>
        <v>90</v>
      </c>
      <c r="G55" s="7">
        <f>ROUND((0.6*B6)/2.5,0)*2.5</f>
        <v>107.5</v>
      </c>
      <c r="H55" s="5">
        <f>ROUND((0.4*E6)/2.5,0)*2.5</f>
        <v>75</v>
      </c>
      <c r="I55" s="5">
        <f>ROUND((0.5*E6)/2.5,0)*2.5</f>
        <v>95</v>
      </c>
      <c r="J55" s="7">
        <f>ROUND((0.6*E6)/2.5,0)*2.5</f>
        <v>115</v>
      </c>
      <c r="K55" s="5">
        <f>ROUND((0.4*H6)/2.5,0)*2.5</f>
        <v>80</v>
      </c>
      <c r="L55" s="5">
        <f>ROUND((0.5*H6)/2.5,0)*2.5</f>
        <v>100</v>
      </c>
      <c r="M55" s="7">
        <f>ROUND((0.6*H6)/2.5,0)*2.5</f>
        <v>120</v>
      </c>
    </row>
    <row r="56" spans="1:13">
      <c r="A56" t="s">
        <v>38</v>
      </c>
      <c r="B56">
        <v>5</v>
      </c>
      <c r="C56" s="1" t="s">
        <v>26</v>
      </c>
      <c r="G56" s="6"/>
    </row>
    <row r="57" spans="1:13">
      <c r="D57" t="s">
        <v>6</v>
      </c>
      <c r="E57" s="4">
        <f>ROUND((0.7*G25)/2.5,0)*2.5</f>
        <v>115</v>
      </c>
      <c r="G57" s="6"/>
      <c r="H57" s="4">
        <f>ROUND((0.7*J25)/2.5,0)*2.5</f>
        <v>120</v>
      </c>
      <c r="K57" s="4">
        <f>ROUND((0.7*M25)/2.5,0)*2.5</f>
        <v>125</v>
      </c>
    </row>
    <row r="58" spans="1:13">
      <c r="D58" t="s">
        <v>7</v>
      </c>
      <c r="E58" s="4">
        <f t="shared" ref="E58:E60" si="5">ROUND((0.7*G26)/2.5,0)*2.5</f>
        <v>120</v>
      </c>
      <c r="G58" s="6"/>
      <c r="H58" s="4">
        <f t="shared" ref="H58:H60" si="6">ROUND((0.7*J26)/2.5,0)*2.5</f>
        <v>125</v>
      </c>
      <c r="K58" s="4">
        <f t="shared" ref="K58:K60" si="7">ROUND((0.7*M26)/2.5,0)*2.5</f>
        <v>132.5</v>
      </c>
    </row>
    <row r="59" spans="1:13">
      <c r="D59" t="s">
        <v>8</v>
      </c>
      <c r="E59" s="4">
        <f t="shared" si="5"/>
        <v>125</v>
      </c>
      <c r="G59" s="6"/>
      <c r="H59" s="4">
        <f t="shared" si="6"/>
        <v>132.5</v>
      </c>
      <c r="K59" s="4">
        <f t="shared" si="7"/>
        <v>140</v>
      </c>
    </row>
    <row r="60" spans="1:13">
      <c r="D60" t="s">
        <v>9</v>
      </c>
      <c r="E60" s="4">
        <f t="shared" si="5"/>
        <v>80</v>
      </c>
      <c r="G60" s="6"/>
      <c r="H60" s="4">
        <f t="shared" si="6"/>
        <v>85</v>
      </c>
      <c r="K60" s="4">
        <f t="shared" si="7"/>
        <v>87.5</v>
      </c>
    </row>
    <row r="61" spans="1:13">
      <c r="A61" t="s">
        <v>22</v>
      </c>
      <c r="B61">
        <v>5</v>
      </c>
      <c r="C61" s="1" t="s">
        <v>26</v>
      </c>
      <c r="G61" s="6"/>
    </row>
  </sheetData>
  <mergeCells count="4">
    <mergeCell ref="A8:G8"/>
    <mergeCell ref="H8:J8"/>
    <mergeCell ref="K8:M8"/>
    <mergeCell ref="A1:B1"/>
  </mergeCells>
  <pageMargins left="0.7" right="0.7" top="0.75" bottom="0.75" header="0.3" footer="0.3"/>
  <pageSetup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StepStone Solutions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lintrr01</dc:creator>
  <cp:lastModifiedBy>lintrr01</cp:lastModifiedBy>
  <cp:lastPrinted>2012-02-06T15:31:41Z</cp:lastPrinted>
  <dcterms:created xsi:type="dcterms:W3CDTF">2012-02-06T13:59:53Z</dcterms:created>
  <dcterms:modified xsi:type="dcterms:W3CDTF">2012-03-29T08:16:26Z</dcterms:modified>
</cp:coreProperties>
</file>