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416"/>
  <workbookPr autoCompressPictures="0"/>
  <bookViews>
    <workbookView xWindow="120" yWindow="60" windowWidth="24920" windowHeight="12840"/>
  </bookViews>
  <sheets>
    <sheet name="Ark1" sheetId="1" r:id="rId1"/>
    <sheet name="Ark2" sheetId="2" r:id="rId2"/>
    <sheet name="Ark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124" i="1" l="1"/>
  <c r="H124" i="1"/>
  <c r="B122" i="1"/>
  <c r="B124" i="1"/>
  <c r="Q2" i="1"/>
  <c r="N86" i="1"/>
  <c r="N85" i="1"/>
  <c r="K2" i="1"/>
  <c r="H86" i="1"/>
  <c r="Q114" i="1"/>
  <c r="N50" i="1"/>
  <c r="K114" i="1"/>
  <c r="H50" i="1"/>
  <c r="E114" i="1"/>
  <c r="B49" i="1"/>
  <c r="B50" i="1"/>
  <c r="E2" i="1"/>
  <c r="B86" i="1"/>
  <c r="B85" i="1"/>
  <c r="Q40" i="1"/>
  <c r="N123" i="1"/>
  <c r="K40" i="1"/>
  <c r="H123" i="1"/>
  <c r="E40" i="1"/>
  <c r="B123" i="1"/>
  <c r="N122" i="1"/>
  <c r="H122" i="1"/>
  <c r="N121" i="1"/>
  <c r="H121" i="1"/>
  <c r="B121" i="1"/>
  <c r="P118" i="1"/>
  <c r="O118" i="1"/>
  <c r="N118" i="1"/>
  <c r="J118" i="1"/>
  <c r="I118" i="1"/>
  <c r="H118" i="1"/>
  <c r="D118" i="1"/>
  <c r="C118" i="1"/>
  <c r="B118" i="1"/>
  <c r="P117" i="1"/>
  <c r="O117" i="1"/>
  <c r="N117" i="1"/>
  <c r="J117" i="1"/>
  <c r="I117" i="1"/>
  <c r="H117" i="1"/>
  <c r="D117" i="1"/>
  <c r="C117" i="1"/>
  <c r="B117" i="1"/>
  <c r="P116" i="1"/>
  <c r="O116" i="1"/>
  <c r="N116" i="1"/>
  <c r="J116" i="1"/>
  <c r="I116" i="1"/>
  <c r="H116" i="1"/>
  <c r="D116" i="1"/>
  <c r="C116" i="1"/>
  <c r="B116" i="1"/>
  <c r="P115" i="1"/>
  <c r="O115" i="1"/>
  <c r="N115" i="1"/>
  <c r="J115" i="1"/>
  <c r="I115" i="1"/>
  <c r="H115" i="1"/>
  <c r="D115" i="1"/>
  <c r="C115" i="1"/>
  <c r="B115" i="1"/>
  <c r="N87" i="1"/>
  <c r="H87" i="1"/>
  <c r="B87" i="1"/>
  <c r="H85" i="1"/>
  <c r="N84" i="1"/>
  <c r="H84" i="1"/>
  <c r="B84" i="1"/>
  <c r="Q76" i="1"/>
  <c r="P81" i="1"/>
  <c r="O81" i="1"/>
  <c r="N81" i="1"/>
  <c r="K76" i="1"/>
  <c r="J81" i="1"/>
  <c r="I81" i="1"/>
  <c r="H81" i="1"/>
  <c r="E76" i="1"/>
  <c r="D81" i="1"/>
  <c r="C81" i="1"/>
  <c r="B81" i="1"/>
  <c r="P80" i="1"/>
  <c r="O80" i="1"/>
  <c r="N80" i="1"/>
  <c r="J80" i="1"/>
  <c r="I80" i="1"/>
  <c r="H80" i="1"/>
  <c r="D80" i="1"/>
  <c r="C80" i="1"/>
  <c r="B80" i="1"/>
  <c r="P79" i="1"/>
  <c r="O79" i="1"/>
  <c r="N79" i="1"/>
  <c r="J79" i="1"/>
  <c r="I79" i="1"/>
  <c r="H79" i="1"/>
  <c r="D79" i="1"/>
  <c r="C79" i="1"/>
  <c r="B79" i="1"/>
  <c r="P78" i="1"/>
  <c r="O78" i="1"/>
  <c r="N78" i="1"/>
  <c r="J78" i="1"/>
  <c r="I78" i="1"/>
  <c r="H78" i="1"/>
  <c r="D78" i="1"/>
  <c r="C78" i="1"/>
  <c r="B78" i="1"/>
  <c r="N51" i="1"/>
  <c r="H51" i="1"/>
  <c r="B51" i="1"/>
  <c r="N49" i="1"/>
  <c r="H49" i="1"/>
  <c r="N48" i="1"/>
  <c r="H48" i="1"/>
  <c r="B48" i="1"/>
  <c r="P45" i="1"/>
  <c r="O45" i="1"/>
  <c r="N45" i="1"/>
  <c r="J45" i="1"/>
  <c r="I45" i="1"/>
  <c r="H45" i="1"/>
  <c r="D45" i="1"/>
  <c r="C45" i="1"/>
  <c r="B45" i="1"/>
  <c r="P44" i="1"/>
  <c r="O44" i="1"/>
  <c r="N44" i="1"/>
  <c r="J44" i="1"/>
  <c r="I44" i="1"/>
  <c r="H44" i="1"/>
  <c r="D44" i="1"/>
  <c r="C44" i="1"/>
  <c r="B44" i="1"/>
  <c r="P43" i="1"/>
  <c r="O43" i="1"/>
  <c r="N43" i="1"/>
  <c r="J43" i="1"/>
  <c r="I43" i="1"/>
  <c r="H43" i="1"/>
  <c r="D43" i="1"/>
  <c r="C43" i="1"/>
  <c r="B43" i="1"/>
  <c r="P42" i="1"/>
  <c r="O42" i="1"/>
  <c r="N42" i="1"/>
  <c r="J42" i="1"/>
  <c r="I42" i="1"/>
  <c r="H42" i="1"/>
  <c r="D42" i="1"/>
  <c r="C42" i="1"/>
  <c r="B42" i="1"/>
  <c r="N11" i="1"/>
  <c r="H11" i="1"/>
  <c r="B11" i="1"/>
  <c r="N10" i="1"/>
  <c r="H10" i="1"/>
  <c r="B10" i="1"/>
  <c r="N9" i="1"/>
  <c r="H9" i="1"/>
  <c r="B9" i="1"/>
  <c r="P6" i="1"/>
  <c r="O6" i="1"/>
  <c r="N6" i="1"/>
  <c r="J6" i="1"/>
  <c r="I6" i="1"/>
  <c r="H6" i="1"/>
  <c r="D6" i="1"/>
  <c r="C6" i="1"/>
  <c r="B6" i="1"/>
  <c r="P5" i="1"/>
  <c r="O5" i="1"/>
  <c r="N5" i="1"/>
  <c r="J5" i="1"/>
  <c r="I5" i="1"/>
  <c r="H5" i="1"/>
  <c r="D5" i="1"/>
  <c r="C5" i="1"/>
  <c r="B5" i="1"/>
  <c r="P4" i="1"/>
  <c r="O4" i="1"/>
  <c r="N4" i="1"/>
  <c r="J4" i="1"/>
  <c r="I4" i="1"/>
  <c r="H4" i="1"/>
  <c r="D4" i="1"/>
  <c r="C4" i="1"/>
  <c r="B4" i="1"/>
  <c r="P3" i="1"/>
  <c r="O3" i="1"/>
  <c r="N3" i="1"/>
  <c r="J3" i="1"/>
  <c r="I3" i="1"/>
  <c r="H3" i="1"/>
  <c r="D3" i="1"/>
  <c r="C3" i="1"/>
  <c r="B3" i="1"/>
</calcChain>
</file>

<file path=xl/sharedStrings.xml><?xml version="1.0" encoding="utf-8"?>
<sst xmlns="http://schemas.openxmlformats.org/spreadsheetml/2006/main" count="234" uniqueCount="79">
  <si>
    <t>Day 1: Upper body</t>
  </si>
  <si>
    <r>
      <t>A</t>
    </r>
    <r>
      <rPr>
        <b/>
        <sz val="10"/>
        <color indexed="52"/>
        <rFont val="Arial"/>
      </rPr>
      <t>: Military press (Wendler)</t>
    </r>
    <r>
      <rPr>
        <b/>
        <sz val="10"/>
        <color indexed="52"/>
        <rFont val="Arial"/>
      </rPr>
      <t xml:space="preserve"> 3010 R0</t>
    </r>
  </si>
  <si>
    <t>Max =</t>
  </si>
  <si>
    <t>WL max =</t>
  </si>
  <si>
    <t>D: 40% x 5, 50% x 5, 60% x 5</t>
  </si>
  <si>
    <t>B1) Incline BP P10</t>
  </si>
  <si>
    <t>2. måned) Incline BP P90</t>
  </si>
  <si>
    <t>3. måned) Incline BP P90</t>
  </si>
  <si>
    <t>5x10 x 50%</t>
  </si>
  <si>
    <t>5x10 x 65%</t>
  </si>
  <si>
    <t>5x10 x 70%</t>
  </si>
  <si>
    <t>5x10 x 55%</t>
  </si>
  <si>
    <t>5x10 x 60%</t>
  </si>
  <si>
    <t>B2) Pulley rows P75</t>
  </si>
  <si>
    <t>5x10</t>
  </si>
  <si>
    <t>C1: Dips 3020 R0</t>
  </si>
  <si>
    <t>5x15</t>
  </si>
  <si>
    <t>C2) NG pulldowns P60</t>
  </si>
  <si>
    <t>3x10</t>
  </si>
  <si>
    <t>D1) EZ curls</t>
  </si>
  <si>
    <t>3 x 10-15</t>
  </si>
  <si>
    <t>D2) Triceps pushdown</t>
  </si>
  <si>
    <t>3 x 6-8</t>
  </si>
  <si>
    <t>E) DB external rotation</t>
  </si>
  <si>
    <t>3 x 10-12</t>
  </si>
  <si>
    <t>Day 2: Lower body</t>
  </si>
  <si>
    <t>DL max =</t>
  </si>
  <si>
    <t>A-1: Snatch-grip deadlift from box R120</t>
  </si>
  <si>
    <t>B) Squat R90</t>
  </si>
  <si>
    <t>2. måned) Squat</t>
  </si>
  <si>
    <t>3. måned) Squat</t>
  </si>
  <si>
    <t>C) GHR P75</t>
  </si>
  <si>
    <t>5x6-8</t>
  </si>
  <si>
    <t>D) Decline leg press P60</t>
  </si>
  <si>
    <t>E1) Seated calf raise P60</t>
  </si>
  <si>
    <t>6x8</t>
  </si>
  <si>
    <t>E2) Evil wheel P60</t>
  </si>
  <si>
    <t>Day 3: Off/wellnes</t>
  </si>
  <si>
    <t>Day 4: Upper body (Inc. BP)</t>
  </si>
  <si>
    <r>
      <t xml:space="preserve">A-1: </t>
    </r>
    <r>
      <rPr>
        <b/>
        <sz val="10"/>
        <color indexed="52"/>
        <rFont val="Arial"/>
      </rPr>
      <t>Incline BP R90</t>
    </r>
  </si>
  <si>
    <t>B1) Military press P10</t>
  </si>
  <si>
    <t>2. måned) Military press P10</t>
  </si>
  <si>
    <t>3. måned) Military press P10</t>
  </si>
  <si>
    <t>B2) NG pull ups P75</t>
  </si>
  <si>
    <t>8x5</t>
  </si>
  <si>
    <t>8x4</t>
  </si>
  <si>
    <t>8x3</t>
  </si>
  <si>
    <t>C1) DB bench press P10</t>
  </si>
  <si>
    <t>C2) CS rows P60</t>
  </si>
  <si>
    <t>D1) DB curls</t>
  </si>
  <si>
    <t>D2) Incline CG BP</t>
  </si>
  <si>
    <t>Day 4: Lower body (SQ)</t>
  </si>
  <si>
    <r>
      <t xml:space="preserve">A: </t>
    </r>
    <r>
      <rPr>
        <b/>
        <sz val="10"/>
        <color indexed="52"/>
        <rFont val="Arial"/>
      </rPr>
      <t>Squat (Wendler)</t>
    </r>
    <r>
      <rPr>
        <b/>
        <sz val="10"/>
        <color indexed="52"/>
        <rFont val="Arial"/>
      </rPr>
      <t xml:space="preserve"> </t>
    </r>
    <r>
      <rPr>
        <b/>
        <sz val="10"/>
        <color indexed="52"/>
        <rFont val="Arial"/>
      </rPr>
      <t>T2010</t>
    </r>
    <r>
      <rPr>
        <b/>
        <sz val="10"/>
        <color indexed="52"/>
        <rFont val="Arial"/>
      </rPr>
      <t xml:space="preserve"> R</t>
    </r>
    <r>
      <rPr>
        <b/>
        <sz val="10"/>
        <color indexed="52"/>
        <rFont val="Arial"/>
      </rPr>
      <t>90-120</t>
    </r>
  </si>
  <si>
    <r>
      <t>B</t>
    </r>
    <r>
      <rPr>
        <b/>
        <sz val="10"/>
        <color indexed="52"/>
        <rFont val="Arial"/>
      </rPr>
      <t>) Snatch-grip deadlift from box P90</t>
    </r>
  </si>
  <si>
    <t>2. måned) Snatch-grip deadlift from box P90</t>
  </si>
  <si>
    <t>3. måned) Snatch-grip deadlift from box P90</t>
  </si>
  <si>
    <t>C1) FFE DB split squat P10</t>
  </si>
  <si>
    <t>C2) Lying leg curls</t>
  </si>
  <si>
    <t>D) Donkey calf raise P30</t>
  </si>
  <si>
    <t>7x15</t>
  </si>
  <si>
    <t>D) Abs P60</t>
  </si>
  <si>
    <t>5 sæt</t>
  </si>
  <si>
    <t>Day 5: Off/wellnes</t>
  </si>
  <si>
    <t>Repeat</t>
  </si>
  <si>
    <t>3x15</t>
  </si>
  <si>
    <t>2x10</t>
  </si>
  <si>
    <t>Efter behov og temperament</t>
  </si>
  <si>
    <t>3x6-8</t>
  </si>
  <si>
    <t>3x10 x 60%</t>
  </si>
  <si>
    <t>3x10 x 70%</t>
  </si>
  <si>
    <t>3x10 x 65%</t>
  </si>
  <si>
    <t>5x3</t>
  </si>
  <si>
    <t>5x5</t>
  </si>
  <si>
    <t>Efter temperament</t>
  </si>
  <si>
    <t>2 x 10-12</t>
  </si>
  <si>
    <t>5x4</t>
  </si>
  <si>
    <t>C: 75% x 5, 85% x 3, 95% x 1</t>
  </si>
  <si>
    <t>B: 80% x 3, 85% x 3, 90% x 3</t>
  </si>
  <si>
    <t>A: 75% x 5, 80% x 5, 85% x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</si>
</sst>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4"/>
      <color indexed="55"/>
      <name val="Arial"/>
      <family val="2"/>
    </font>
    <font>
      <sz val="10"/>
      <color theme="1"/>
      <name val="Arial"/>
      <family val="2"/>
    </font>
    <font>
      <b/>
      <sz val="10"/>
      <color indexed="52"/>
      <name val="Arial"/>
    </font>
    <font>
      <sz val="10"/>
      <name val="Arial"/>
    </font>
    <font>
      <b/>
      <sz val="10"/>
      <color rgb="FFFF0000"/>
      <name val="Arial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</font>
    <font>
      <sz val="10"/>
      <color rgb="FF000000"/>
      <name val="Calibri"/>
    </font>
    <font>
      <sz val="10"/>
      <name val="Arial"/>
      <family val="2"/>
    </font>
    <font>
      <b/>
      <sz val="10"/>
      <color rgb="FFFF9900"/>
      <name val="Arial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7">
    <xf numFmtId="0" fontId="0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Border="1" applyAlignment="1"/>
    <xf numFmtId="0" fontId="3" fillId="0" borderId="1" xfId="0" applyFont="1" applyBorder="1" applyAlignment="1"/>
    <xf numFmtId="0" fontId="4" fillId="0" borderId="1" xfId="0" applyFont="1" applyBorder="1" applyAlignment="1"/>
    <xf numFmtId="0" fontId="5" fillId="0" borderId="1" xfId="0" applyFont="1" applyBorder="1" applyAlignment="1"/>
    <xf numFmtId="0" fontId="5" fillId="0" borderId="1" xfId="0" applyFont="1" applyBorder="1" applyAlignment="1">
      <alignment horizontal="right"/>
    </xf>
    <xf numFmtId="0" fontId="6" fillId="0" borderId="1" xfId="0" applyFont="1" applyBorder="1" applyAlignment="1"/>
    <xf numFmtId="0" fontId="7" fillId="0" borderId="1" xfId="0" applyFont="1" applyBorder="1" applyAlignment="1">
      <alignment horizontal="right"/>
    </xf>
    <xf numFmtId="0" fontId="4" fillId="0" borderId="0" xfId="0" applyFont="1" applyBorder="1" applyAlignment="1"/>
    <xf numFmtId="0" fontId="7" fillId="0" borderId="0" xfId="0" applyFont="1" applyBorder="1" applyAlignment="1">
      <alignment horizontal="right"/>
    </xf>
    <xf numFmtId="0" fontId="6" fillId="0" borderId="1" xfId="0" applyNumberFormat="1" applyFont="1" applyBorder="1" applyAlignment="1"/>
    <xf numFmtId="0" fontId="7" fillId="0" borderId="1" xfId="0" applyFont="1" applyBorder="1" applyAlignment="1"/>
    <xf numFmtId="0" fontId="8" fillId="0" borderId="1" xfId="0" applyNumberFormat="1" applyFont="1" applyBorder="1" applyAlignment="1"/>
    <xf numFmtId="0" fontId="9" fillId="0" borderId="0" xfId="0" applyFont="1" applyAlignment="1"/>
    <xf numFmtId="0" fontId="5" fillId="0" borderId="0" xfId="0" applyFont="1" applyBorder="1" applyAlignment="1"/>
    <xf numFmtId="0" fontId="2" fillId="0" borderId="1" xfId="0" applyFont="1" applyBorder="1" applyAlignment="1"/>
    <xf numFmtId="0" fontId="4" fillId="0" borderId="2" xfId="0" applyFont="1" applyBorder="1" applyAlignment="1"/>
    <xf numFmtId="0" fontId="10" fillId="0" borderId="0" xfId="0" applyFont="1" applyBorder="1" applyAlignment="1"/>
    <xf numFmtId="0" fontId="7" fillId="0" borderId="0" xfId="0" applyFont="1" applyBorder="1" applyAlignment="1"/>
    <xf numFmtId="0" fontId="11" fillId="0" borderId="1" xfId="0" applyFont="1" applyBorder="1" applyAlignment="1"/>
    <xf numFmtId="0" fontId="8" fillId="0" borderId="3" xfId="0" applyFont="1" applyBorder="1" applyAlignment="1"/>
    <xf numFmtId="0" fontId="5" fillId="0" borderId="4" xfId="0" applyFont="1" applyBorder="1" applyAlignment="1"/>
    <xf numFmtId="0" fontId="0" fillId="0" borderId="0" xfId="0" applyAlignment="1">
      <alignment vertical="center"/>
    </xf>
    <xf numFmtId="0" fontId="12" fillId="0" borderId="0" xfId="0" applyFont="1" applyBorder="1" applyAlignment="1"/>
    <xf numFmtId="0" fontId="5" fillId="0" borderId="0" xfId="0" applyFont="1" applyBorder="1" applyAlignment="1">
      <alignment horizontal="right"/>
    </xf>
    <xf numFmtId="0" fontId="8" fillId="0" borderId="0" xfId="0" applyFont="1" applyBorder="1" applyAlignment="1"/>
    <xf numFmtId="0" fontId="9" fillId="0" borderId="0" xfId="0" applyFont="1" applyBorder="1" applyAlignment="1"/>
    <xf numFmtId="0" fontId="8" fillId="0" borderId="4" xfId="0" applyFont="1" applyBorder="1" applyAlignment="1"/>
  </cellXfs>
  <cellStyles count="5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2"/>
  <sheetViews>
    <sheetView tabSelected="1" topLeftCell="A82" workbookViewId="0">
      <selection activeCell="M115" sqref="M115:M118"/>
    </sheetView>
  </sheetViews>
  <sheetFormatPr baseColWidth="10" defaultColWidth="8.6640625" defaultRowHeight="12" x14ac:dyDescent="0"/>
  <cols>
    <col min="1" max="1" width="40.6640625" style="2" customWidth="1"/>
    <col min="2" max="2" width="9.1640625" style="2" customWidth="1"/>
    <col min="3" max="3" width="8.6640625" style="2"/>
    <col min="4" max="4" width="10.6640625" style="2" customWidth="1"/>
    <col min="5" max="5" width="10.1640625" style="2" bestFit="1" customWidth="1"/>
    <col min="6" max="6" width="17.6640625" style="2" customWidth="1"/>
    <col min="7" max="7" width="29.1640625" style="2" customWidth="1"/>
    <col min="8" max="12" width="8.6640625" style="2"/>
    <col min="13" max="13" width="28.5" style="2" customWidth="1"/>
    <col min="14" max="16384" width="8.6640625" style="2"/>
  </cols>
  <sheetData>
    <row r="1" spans="1:17" ht="17">
      <c r="A1" s="1" t="s">
        <v>0</v>
      </c>
      <c r="N1" s="3"/>
      <c r="O1" s="3"/>
    </row>
    <row r="2" spans="1:17">
      <c r="A2" s="4" t="s">
        <v>1</v>
      </c>
      <c r="B2" s="2" t="s">
        <v>2</v>
      </c>
      <c r="C2" s="2">
        <v>65</v>
      </c>
      <c r="D2" s="2" t="s">
        <v>3</v>
      </c>
      <c r="E2" s="2">
        <f>C2*0.9</f>
        <v>58.5</v>
      </c>
      <c r="G2" s="4" t="s">
        <v>1</v>
      </c>
      <c r="H2" s="2" t="s">
        <v>2</v>
      </c>
      <c r="I2" s="2">
        <v>70</v>
      </c>
      <c r="J2" s="2" t="s">
        <v>3</v>
      </c>
      <c r="K2" s="2">
        <f>I2*0.9</f>
        <v>63</v>
      </c>
      <c r="M2" s="4" t="s">
        <v>1</v>
      </c>
      <c r="N2" s="2" t="s">
        <v>2</v>
      </c>
      <c r="O2" s="2">
        <v>72.5</v>
      </c>
      <c r="P2" s="2" t="s">
        <v>3</v>
      </c>
      <c r="Q2" s="2">
        <f>O2*0.9</f>
        <v>65.25</v>
      </c>
    </row>
    <row r="3" spans="1:17">
      <c r="A3" s="5" t="s">
        <v>78</v>
      </c>
      <c r="B3" s="6">
        <f>E2*0.75</f>
        <v>43.875</v>
      </c>
      <c r="C3" s="6">
        <f>E2*0.8</f>
        <v>46.800000000000004</v>
      </c>
      <c r="D3" s="6">
        <f>E2*0.85</f>
        <v>49.725000000000001</v>
      </c>
      <c r="G3" s="5" t="s">
        <v>78</v>
      </c>
      <c r="H3" s="6">
        <f>K2*0.75</f>
        <v>47.25</v>
      </c>
      <c r="I3" s="6">
        <f>K2*0.8</f>
        <v>50.400000000000006</v>
      </c>
      <c r="J3" s="6">
        <f>K2*0.85</f>
        <v>53.55</v>
      </c>
      <c r="M3" s="5" t="s">
        <v>78</v>
      </c>
      <c r="N3" s="6">
        <f>Q2*0.75</f>
        <v>48.9375</v>
      </c>
      <c r="O3" s="6">
        <f>Q2*0.8</f>
        <v>52.2</v>
      </c>
      <c r="P3" s="6">
        <f>Q2*0.85</f>
        <v>55.462499999999999</v>
      </c>
    </row>
    <row r="4" spans="1:17">
      <c r="A4" s="5" t="s">
        <v>77</v>
      </c>
      <c r="B4" s="6">
        <f>E2*0.8</f>
        <v>46.800000000000004</v>
      </c>
      <c r="C4" s="7">
        <f>E2*0.85</f>
        <v>49.725000000000001</v>
      </c>
      <c r="D4" s="7">
        <f>E2*0.9</f>
        <v>52.65</v>
      </c>
      <c r="G4" s="5" t="s">
        <v>77</v>
      </c>
      <c r="H4" s="6">
        <f>K2*0.8</f>
        <v>50.400000000000006</v>
      </c>
      <c r="I4" s="7">
        <f>K2*0.85</f>
        <v>53.55</v>
      </c>
      <c r="J4" s="7">
        <f>K2*0.9</f>
        <v>56.7</v>
      </c>
      <c r="M4" s="5" t="s">
        <v>77</v>
      </c>
      <c r="N4" s="6">
        <f>Q2*0.8</f>
        <v>52.2</v>
      </c>
      <c r="O4" s="7">
        <f>Q2*0.85</f>
        <v>55.462499999999999</v>
      </c>
      <c r="P4" s="7">
        <f>Q2*0.9</f>
        <v>58.725000000000001</v>
      </c>
    </row>
    <row r="5" spans="1:17">
      <c r="A5" s="5" t="s">
        <v>76</v>
      </c>
      <c r="B5" s="7">
        <f>E2*0.75</f>
        <v>43.875</v>
      </c>
      <c r="C5" s="7">
        <f>E2*0.85</f>
        <v>49.725000000000001</v>
      </c>
      <c r="D5" s="7">
        <f>E2*0.95</f>
        <v>55.574999999999996</v>
      </c>
      <c r="G5" s="5" t="s">
        <v>76</v>
      </c>
      <c r="H5" s="7">
        <f>K2*0.75</f>
        <v>47.25</v>
      </c>
      <c r="I5" s="7">
        <f>K2*0.85</f>
        <v>53.55</v>
      </c>
      <c r="J5" s="7">
        <f>K2*0.95</f>
        <v>59.849999999999994</v>
      </c>
      <c r="M5" s="5" t="s">
        <v>76</v>
      </c>
      <c r="N5" s="7">
        <f>Q2*0.75</f>
        <v>48.9375</v>
      </c>
      <c r="O5" s="7">
        <f>Q2*0.85</f>
        <v>55.462499999999999</v>
      </c>
      <c r="P5" s="7">
        <f>Q2*0.95</f>
        <v>61.987499999999997</v>
      </c>
    </row>
    <row r="6" spans="1:17">
      <c r="A6" s="5" t="s">
        <v>4</v>
      </c>
      <c r="B6" s="7">
        <f>E2*0.4</f>
        <v>23.400000000000002</v>
      </c>
      <c r="C6" s="7">
        <f>E2*0.5</f>
        <v>29.25</v>
      </c>
      <c r="D6" s="7">
        <f>E2*0.6</f>
        <v>35.1</v>
      </c>
      <c r="G6" s="5" t="s">
        <v>4</v>
      </c>
      <c r="H6" s="7">
        <f>K2*0.4</f>
        <v>25.200000000000003</v>
      </c>
      <c r="I6" s="7">
        <f>K2*0.5</f>
        <v>31.5</v>
      </c>
      <c r="J6" s="7">
        <f>K2*0.6</f>
        <v>37.799999999999997</v>
      </c>
      <c r="M6" s="5" t="s">
        <v>4</v>
      </c>
      <c r="N6" s="7">
        <f>Q2*0.4</f>
        <v>26.1</v>
      </c>
      <c r="O6" s="7">
        <f>Q2*0.5</f>
        <v>32.625</v>
      </c>
      <c r="P6" s="7">
        <f>Q2*0.6</f>
        <v>39.15</v>
      </c>
    </row>
    <row r="7" spans="1:17">
      <c r="N7" s="3"/>
      <c r="O7" s="3"/>
    </row>
    <row r="8" spans="1:17">
      <c r="A8" s="4" t="s">
        <v>5</v>
      </c>
      <c r="B8" s="8"/>
      <c r="G8" s="4" t="s">
        <v>6</v>
      </c>
      <c r="H8" s="8"/>
      <c r="M8" s="4" t="s">
        <v>7</v>
      </c>
      <c r="N8" s="8"/>
      <c r="O8" s="3"/>
    </row>
    <row r="9" spans="1:17">
      <c r="A9" s="5" t="s">
        <v>8</v>
      </c>
      <c r="B9" s="9">
        <f>E76*0.5</f>
        <v>42.75</v>
      </c>
      <c r="G9" s="5" t="s">
        <v>9</v>
      </c>
      <c r="H9" s="9">
        <f>K76*0.65</f>
        <v>58.5</v>
      </c>
      <c r="M9" s="5" t="s">
        <v>10</v>
      </c>
      <c r="N9" s="9">
        <f>Q76*0.7</f>
        <v>64.575000000000003</v>
      </c>
      <c r="O9" s="3"/>
    </row>
    <row r="10" spans="1:17">
      <c r="A10" s="5" t="s">
        <v>11</v>
      </c>
      <c r="B10" s="9">
        <f>E76*0.55</f>
        <v>47.025000000000006</v>
      </c>
      <c r="G10" s="5" t="s">
        <v>9</v>
      </c>
      <c r="H10" s="9">
        <f>K76*0.65</f>
        <v>58.5</v>
      </c>
      <c r="M10" s="5" t="s">
        <v>10</v>
      </c>
      <c r="N10" s="9">
        <f>Q76*0.7</f>
        <v>64.575000000000003</v>
      </c>
      <c r="O10" s="3"/>
    </row>
    <row r="11" spans="1:17">
      <c r="A11" s="5" t="s">
        <v>12</v>
      </c>
      <c r="B11" s="9">
        <f>E76*0.6</f>
        <v>51.3</v>
      </c>
      <c r="G11" s="5" t="s">
        <v>9</v>
      </c>
      <c r="H11" s="9">
        <f>K76*0.65</f>
        <v>58.5</v>
      </c>
      <c r="M11" s="5" t="s">
        <v>10</v>
      </c>
      <c r="N11" s="9">
        <f>Q76*0.7</f>
        <v>64.575000000000003</v>
      </c>
      <c r="O11" s="3"/>
    </row>
    <row r="12" spans="1:17">
      <c r="A12" s="10"/>
      <c r="B12" s="11"/>
      <c r="D12" s="10"/>
      <c r="E12" s="11"/>
      <c r="G12" s="10"/>
      <c r="H12" s="11"/>
      <c r="N12" s="3"/>
      <c r="O12" s="3"/>
    </row>
    <row r="13" spans="1:17">
      <c r="A13" s="4" t="s">
        <v>13</v>
      </c>
      <c r="B13" s="8"/>
      <c r="G13" s="10"/>
      <c r="H13" s="11"/>
      <c r="N13" s="3"/>
      <c r="O13" s="3"/>
    </row>
    <row r="14" spans="1:17">
      <c r="A14" s="5" t="s">
        <v>18</v>
      </c>
      <c r="B14" s="9"/>
      <c r="G14" s="10"/>
      <c r="H14" s="11"/>
      <c r="N14" s="3"/>
      <c r="O14" s="3"/>
    </row>
    <row r="15" spans="1:17">
      <c r="A15" s="5" t="s">
        <v>18</v>
      </c>
      <c r="B15" s="9"/>
      <c r="G15" s="10"/>
      <c r="H15" s="11"/>
      <c r="N15" s="3"/>
      <c r="O15" s="3"/>
    </row>
    <row r="16" spans="1:17">
      <c r="A16" s="5" t="s">
        <v>18</v>
      </c>
      <c r="B16" s="9"/>
      <c r="G16" s="10"/>
      <c r="H16" s="11"/>
      <c r="N16" s="3"/>
      <c r="O16" s="3"/>
    </row>
    <row r="17" spans="1:15">
      <c r="A17" s="5" t="s">
        <v>65</v>
      </c>
      <c r="B17" s="9"/>
      <c r="G17" s="10"/>
      <c r="H17" s="11"/>
      <c r="N17" s="3"/>
      <c r="O17" s="3"/>
    </row>
    <row r="18" spans="1:15">
      <c r="N18" s="3"/>
      <c r="O18" s="3"/>
    </row>
    <row r="19" spans="1:15">
      <c r="A19" s="4" t="s">
        <v>15</v>
      </c>
      <c r="B19" s="12"/>
      <c r="N19" s="3"/>
      <c r="O19" s="3"/>
    </row>
    <row r="20" spans="1:15">
      <c r="A20" s="5" t="s">
        <v>16</v>
      </c>
      <c r="B20" s="13"/>
      <c r="N20" s="3"/>
      <c r="O20" s="3"/>
    </row>
    <row r="21" spans="1:15">
      <c r="A21" s="5" t="s">
        <v>16</v>
      </c>
      <c r="B21" s="13"/>
      <c r="N21" s="3"/>
      <c r="O21" s="3"/>
    </row>
    <row r="22" spans="1:15">
      <c r="A22" s="5" t="s">
        <v>16</v>
      </c>
      <c r="B22" s="9"/>
      <c r="N22" s="3"/>
      <c r="O22" s="3"/>
    </row>
    <row r="23" spans="1:15">
      <c r="A23" s="5" t="s">
        <v>64</v>
      </c>
      <c r="B23" s="9"/>
      <c r="N23" s="3"/>
      <c r="O23" s="3"/>
    </row>
    <row r="24" spans="1:15">
      <c r="N24" s="3"/>
      <c r="O24" s="3"/>
    </row>
    <row r="25" spans="1:15">
      <c r="A25" s="4" t="s">
        <v>17</v>
      </c>
      <c r="B25" s="8"/>
      <c r="N25" s="3"/>
      <c r="O25" s="3"/>
    </row>
    <row r="26" spans="1:15">
      <c r="A26" s="5" t="s">
        <v>18</v>
      </c>
      <c r="B26" s="13"/>
      <c r="N26" s="3"/>
      <c r="O26" s="3"/>
    </row>
    <row r="27" spans="1:15">
      <c r="A27" s="5" t="s">
        <v>18</v>
      </c>
      <c r="B27" s="9"/>
      <c r="N27" s="3"/>
      <c r="O27" s="3"/>
    </row>
    <row r="28" spans="1:15">
      <c r="A28" s="5" t="s">
        <v>18</v>
      </c>
      <c r="B28" s="9"/>
      <c r="N28" s="3"/>
      <c r="O28" s="3"/>
    </row>
    <row r="29" spans="1:15">
      <c r="A29" s="5" t="s">
        <v>65</v>
      </c>
      <c r="B29" s="9"/>
      <c r="N29" s="3"/>
      <c r="O29" s="3"/>
    </row>
    <row r="30" spans="1:15">
      <c r="N30" s="3"/>
      <c r="O30" s="3"/>
    </row>
    <row r="31" spans="1:15">
      <c r="A31" s="4" t="s">
        <v>19</v>
      </c>
      <c r="B31" s="14"/>
      <c r="D31" s="2" t="s">
        <v>66</v>
      </c>
      <c r="M31" s="3"/>
      <c r="N31" s="3"/>
      <c r="O31" s="3"/>
    </row>
    <row r="32" spans="1:15">
      <c r="A32" s="5" t="s">
        <v>20</v>
      </c>
      <c r="B32" s="6"/>
      <c r="M32" s="3"/>
      <c r="N32" s="3"/>
      <c r="O32" s="3"/>
    </row>
    <row r="33" spans="1:17" ht="14">
      <c r="A33" s="15"/>
      <c r="B33" s="15"/>
      <c r="M33" s="3"/>
      <c r="N33" s="3"/>
      <c r="O33" s="3"/>
    </row>
    <row r="34" spans="1:17">
      <c r="A34" s="4" t="s">
        <v>21</v>
      </c>
      <c r="B34" s="14"/>
      <c r="M34" s="3"/>
      <c r="N34" s="3"/>
      <c r="O34" s="3"/>
    </row>
    <row r="35" spans="1:17">
      <c r="A35" s="5" t="s">
        <v>22</v>
      </c>
      <c r="B35" s="6"/>
      <c r="M35" s="3"/>
      <c r="N35" s="3"/>
      <c r="O35" s="3"/>
    </row>
    <row r="36" spans="1:17">
      <c r="A36" s="10"/>
      <c r="B36" s="16"/>
      <c r="M36" s="3"/>
      <c r="N36" s="3"/>
      <c r="O36" s="3"/>
    </row>
    <row r="37" spans="1:17">
      <c r="A37" s="4" t="s">
        <v>23</v>
      </c>
      <c r="B37" s="14"/>
      <c r="M37" s="3"/>
      <c r="N37" s="3"/>
      <c r="O37" s="3"/>
    </row>
    <row r="38" spans="1:17">
      <c r="A38" s="5" t="s">
        <v>24</v>
      </c>
      <c r="B38" s="6"/>
      <c r="M38" s="3"/>
      <c r="N38" s="3"/>
      <c r="O38" s="3"/>
    </row>
    <row r="39" spans="1:17">
      <c r="M39" s="3"/>
      <c r="N39" s="3"/>
      <c r="O39" s="3"/>
    </row>
    <row r="40" spans="1:17" ht="17">
      <c r="A40" s="1" t="s">
        <v>25</v>
      </c>
      <c r="B40" s="2" t="s">
        <v>26</v>
      </c>
      <c r="C40" s="2">
        <v>155</v>
      </c>
      <c r="D40" s="2" t="s">
        <v>2</v>
      </c>
      <c r="E40" s="2">
        <f>C40*0.9</f>
        <v>139.5</v>
      </c>
      <c r="G40" s="1"/>
      <c r="H40" s="2" t="s">
        <v>26</v>
      </c>
      <c r="I40" s="2">
        <v>165</v>
      </c>
      <c r="J40" s="2" t="s">
        <v>2</v>
      </c>
      <c r="K40" s="2">
        <f>I40*0.9</f>
        <v>148.5</v>
      </c>
      <c r="M40" s="1"/>
      <c r="N40" s="2" t="s">
        <v>26</v>
      </c>
      <c r="O40" s="2">
        <v>175</v>
      </c>
      <c r="P40" s="2" t="s">
        <v>2</v>
      </c>
      <c r="Q40" s="2">
        <f>O40*0.9</f>
        <v>157.5</v>
      </c>
    </row>
    <row r="41" spans="1:17">
      <c r="A41" s="4" t="s">
        <v>27</v>
      </c>
      <c r="B41" s="8"/>
      <c r="C41" s="17"/>
      <c r="D41" s="17"/>
      <c r="G41" s="4" t="s">
        <v>27</v>
      </c>
      <c r="H41" s="8"/>
      <c r="I41" s="17"/>
      <c r="J41" s="17"/>
      <c r="M41" s="4" t="s">
        <v>27</v>
      </c>
      <c r="N41" s="8"/>
      <c r="O41" s="17"/>
      <c r="P41" s="17"/>
    </row>
    <row r="42" spans="1:17">
      <c r="A42" s="5" t="s">
        <v>78</v>
      </c>
      <c r="B42" s="6">
        <f>E40*0.75</f>
        <v>104.625</v>
      </c>
      <c r="C42" s="6">
        <f>E40*0.8</f>
        <v>111.60000000000001</v>
      </c>
      <c r="D42" s="6">
        <f>E40*0.85</f>
        <v>118.575</v>
      </c>
      <c r="G42" s="5" t="s">
        <v>78</v>
      </c>
      <c r="H42" s="6">
        <f>K40*0.75</f>
        <v>111.375</v>
      </c>
      <c r="I42" s="6">
        <f>K40*0.8</f>
        <v>118.80000000000001</v>
      </c>
      <c r="J42" s="6">
        <f>K40*0.85</f>
        <v>126.22499999999999</v>
      </c>
      <c r="M42" s="5" t="s">
        <v>78</v>
      </c>
      <c r="N42" s="6">
        <f>Q40*0.75</f>
        <v>118.125</v>
      </c>
      <c r="O42" s="6">
        <f>Q40*0.8</f>
        <v>126</v>
      </c>
      <c r="P42" s="6">
        <f>Q40*0.85</f>
        <v>133.875</v>
      </c>
    </row>
    <row r="43" spans="1:17">
      <c r="A43" s="5" t="s">
        <v>77</v>
      </c>
      <c r="B43" s="6">
        <f>E40*0.8</f>
        <v>111.60000000000001</v>
      </c>
      <c r="C43" s="7">
        <f>E40*0.85</f>
        <v>118.575</v>
      </c>
      <c r="D43" s="7">
        <f>E40*0.9</f>
        <v>125.55</v>
      </c>
      <c r="G43" s="5" t="s">
        <v>77</v>
      </c>
      <c r="H43" s="6">
        <f>K40*0.8</f>
        <v>118.80000000000001</v>
      </c>
      <c r="I43" s="7">
        <f>K40*0.85</f>
        <v>126.22499999999999</v>
      </c>
      <c r="J43" s="7">
        <f>K40*0.9</f>
        <v>133.65</v>
      </c>
      <c r="M43" s="5" t="s">
        <v>77</v>
      </c>
      <c r="N43" s="6">
        <f>Q40*0.8</f>
        <v>126</v>
      </c>
      <c r="O43" s="7">
        <f>Q40*0.85</f>
        <v>133.875</v>
      </c>
      <c r="P43" s="7">
        <f>Q40*0.9</f>
        <v>141.75</v>
      </c>
    </row>
    <row r="44" spans="1:17">
      <c r="A44" s="5" t="s">
        <v>76</v>
      </c>
      <c r="B44" s="7">
        <f>E40*0.75</f>
        <v>104.625</v>
      </c>
      <c r="C44" s="7">
        <f>E40*0.85</f>
        <v>118.575</v>
      </c>
      <c r="D44" s="7">
        <f>E40*0.95</f>
        <v>132.52500000000001</v>
      </c>
      <c r="G44" s="5" t="s">
        <v>76</v>
      </c>
      <c r="H44" s="7">
        <f>K40*0.75</f>
        <v>111.375</v>
      </c>
      <c r="I44" s="7">
        <f>K40*0.85</f>
        <v>126.22499999999999</v>
      </c>
      <c r="J44" s="7">
        <f>K40*0.95</f>
        <v>141.07499999999999</v>
      </c>
      <c r="M44" s="5" t="s">
        <v>76</v>
      </c>
      <c r="N44" s="7">
        <f>Q40*0.75</f>
        <v>118.125</v>
      </c>
      <c r="O44" s="7">
        <f>Q40*0.85</f>
        <v>133.875</v>
      </c>
      <c r="P44" s="7">
        <f>Q40*0.95</f>
        <v>149.625</v>
      </c>
    </row>
    <row r="45" spans="1:17">
      <c r="A45" s="5" t="s">
        <v>4</v>
      </c>
      <c r="B45" s="7">
        <f>E40*0.4</f>
        <v>55.800000000000004</v>
      </c>
      <c r="C45" s="7">
        <f>E40*0.5</f>
        <v>69.75</v>
      </c>
      <c r="D45" s="7">
        <f>E40*0.6</f>
        <v>83.7</v>
      </c>
      <c r="G45" s="5" t="s">
        <v>4</v>
      </c>
      <c r="H45" s="7">
        <f>K40*0.4</f>
        <v>59.400000000000006</v>
      </c>
      <c r="I45" s="7">
        <f>K40*0.5</f>
        <v>74.25</v>
      </c>
      <c r="J45" s="7">
        <f>K40*0.6</f>
        <v>89.1</v>
      </c>
      <c r="L45" s="3"/>
      <c r="M45" s="5" t="s">
        <v>4</v>
      </c>
      <c r="N45" s="7">
        <f>Q40*0.4</f>
        <v>63</v>
      </c>
      <c r="O45" s="7">
        <f>Q40*0.5</f>
        <v>78.75</v>
      </c>
      <c r="P45" s="7">
        <f>Q40*0.6</f>
        <v>94.5</v>
      </c>
    </row>
    <row r="46" spans="1:17">
      <c r="L46" s="3"/>
      <c r="M46" s="3"/>
      <c r="N46" s="3"/>
      <c r="O46" s="3"/>
    </row>
    <row r="47" spans="1:17">
      <c r="A47" s="4" t="s">
        <v>28</v>
      </c>
      <c r="B47" s="8"/>
      <c r="G47" s="4" t="s">
        <v>29</v>
      </c>
      <c r="H47" s="8"/>
      <c r="L47" s="3"/>
      <c r="M47" s="4" t="s">
        <v>30</v>
      </c>
      <c r="N47" s="8"/>
      <c r="O47" s="3"/>
    </row>
    <row r="48" spans="1:17">
      <c r="A48" s="5" t="s">
        <v>8</v>
      </c>
      <c r="B48" s="9">
        <f>E114*0.5</f>
        <v>63</v>
      </c>
      <c r="G48" s="5" t="s">
        <v>9</v>
      </c>
      <c r="H48" s="13">
        <f>K114*0.65</f>
        <v>87.75</v>
      </c>
      <c r="L48" s="3"/>
      <c r="M48" s="5" t="s">
        <v>10</v>
      </c>
      <c r="N48" s="13">
        <f>Q114*0.7</f>
        <v>97.649999999999991</v>
      </c>
      <c r="O48" s="3"/>
    </row>
    <row r="49" spans="1:15">
      <c r="A49" s="18" t="s">
        <v>11</v>
      </c>
      <c r="B49" s="9">
        <f>E114*0.55</f>
        <v>69.300000000000011</v>
      </c>
      <c r="G49" s="5" t="s">
        <v>9</v>
      </c>
      <c r="H49" s="13">
        <f>K114*0.65</f>
        <v>87.75</v>
      </c>
      <c r="L49" s="3"/>
      <c r="M49" s="5" t="s">
        <v>10</v>
      </c>
      <c r="N49" s="13">
        <f>Q114*0.7</f>
        <v>97.649999999999991</v>
      </c>
      <c r="O49" s="3"/>
    </row>
    <row r="50" spans="1:15">
      <c r="A50" s="18" t="s">
        <v>12</v>
      </c>
      <c r="B50" s="9">
        <f>E114*0.6</f>
        <v>75.599999999999994</v>
      </c>
      <c r="G50" s="5" t="s">
        <v>9</v>
      </c>
      <c r="H50" s="13">
        <f>K114*0.65</f>
        <v>87.75</v>
      </c>
      <c r="L50" s="3"/>
      <c r="M50" s="5" t="s">
        <v>10</v>
      </c>
      <c r="N50" s="13">
        <f>Q114*0.7</f>
        <v>97.649999999999991</v>
      </c>
      <c r="O50" s="3"/>
    </row>
    <row r="51" spans="1:15">
      <c r="A51" s="18" t="s">
        <v>68</v>
      </c>
      <c r="B51" s="9">
        <f>E114*0.6</f>
        <v>75.599999999999994</v>
      </c>
      <c r="G51" s="5" t="s">
        <v>70</v>
      </c>
      <c r="H51" s="13">
        <f>K114*0.65</f>
        <v>87.75</v>
      </c>
      <c r="L51" s="3"/>
      <c r="M51" s="5" t="s">
        <v>69</v>
      </c>
      <c r="N51" s="13">
        <f>Q114*0.7</f>
        <v>97.649999999999991</v>
      </c>
      <c r="O51" s="3"/>
    </row>
    <row r="52" spans="1:15">
      <c r="A52" s="19"/>
      <c r="B52" s="20"/>
      <c r="L52" s="3"/>
      <c r="M52" s="3"/>
      <c r="N52" s="3"/>
      <c r="O52" s="3"/>
    </row>
    <row r="53" spans="1:15">
      <c r="A53" s="4" t="s">
        <v>31</v>
      </c>
      <c r="B53" s="8"/>
      <c r="L53" s="3"/>
      <c r="M53" s="3"/>
      <c r="N53" s="3"/>
      <c r="O53" s="3"/>
    </row>
    <row r="54" spans="1:15">
      <c r="A54" s="5" t="s">
        <v>32</v>
      </c>
      <c r="B54" s="8"/>
      <c r="L54" s="3"/>
      <c r="M54" s="3"/>
      <c r="N54" s="3"/>
      <c r="O54" s="3"/>
    </row>
    <row r="55" spans="1:15">
      <c r="A55" s="5" t="s">
        <v>32</v>
      </c>
      <c r="B55" s="8"/>
      <c r="L55" s="3"/>
      <c r="M55" s="3"/>
      <c r="N55" s="3"/>
      <c r="O55" s="3"/>
    </row>
    <row r="56" spans="1:15">
      <c r="A56" s="5" t="s">
        <v>32</v>
      </c>
      <c r="B56" s="8"/>
      <c r="L56" s="3"/>
      <c r="M56" s="3"/>
      <c r="N56" s="3"/>
      <c r="O56" s="3"/>
    </row>
    <row r="57" spans="1:15">
      <c r="A57" s="5" t="s">
        <v>67</v>
      </c>
      <c r="B57" s="13"/>
    </row>
    <row r="59" spans="1:15">
      <c r="A59" s="21" t="s">
        <v>33</v>
      </c>
      <c r="B59" s="22"/>
    </row>
    <row r="60" spans="1:15">
      <c r="A60" s="18" t="s">
        <v>16</v>
      </c>
      <c r="B60" s="29"/>
    </row>
    <row r="61" spans="1:15">
      <c r="A61" s="18" t="s">
        <v>16</v>
      </c>
      <c r="B61" s="29"/>
    </row>
    <row r="62" spans="1:15">
      <c r="A62" s="18" t="s">
        <v>16</v>
      </c>
      <c r="B62" s="29"/>
    </row>
    <row r="63" spans="1:15">
      <c r="A63" s="18" t="s">
        <v>64</v>
      </c>
      <c r="B63" s="23"/>
    </row>
    <row r="64" spans="1:15">
      <c r="A64" s="10"/>
      <c r="B64" s="16"/>
    </row>
    <row r="65" spans="1:17">
      <c r="A65" s="21" t="s">
        <v>34</v>
      </c>
      <c r="B65" s="22"/>
    </row>
    <row r="66" spans="1:17">
      <c r="A66" s="18" t="s">
        <v>35</v>
      </c>
      <c r="B66" s="29"/>
    </row>
    <row r="67" spans="1:17">
      <c r="A67" s="18" t="s">
        <v>35</v>
      </c>
      <c r="B67" s="29"/>
    </row>
    <row r="68" spans="1:17">
      <c r="A68" s="18" t="s">
        <v>35</v>
      </c>
      <c r="B68" s="29"/>
    </row>
    <row r="69" spans="1:17">
      <c r="A69" s="18" t="s">
        <v>35</v>
      </c>
      <c r="B69" s="23"/>
    </row>
    <row r="70" spans="1:17">
      <c r="A70" s="10"/>
      <c r="B70" s="16"/>
    </row>
    <row r="71" spans="1:17">
      <c r="A71" s="21" t="s">
        <v>36</v>
      </c>
      <c r="B71" s="22"/>
    </row>
    <row r="72" spans="1:17">
      <c r="A72" s="18" t="s">
        <v>18</v>
      </c>
      <c r="B72" s="23"/>
    </row>
    <row r="73" spans="1:17">
      <c r="A73" s="10"/>
      <c r="B73" s="16"/>
    </row>
    <row r="74" spans="1:17" ht="17">
      <c r="A74" s="1" t="s">
        <v>37</v>
      </c>
    </row>
    <row r="76" spans="1:17" ht="17">
      <c r="A76" s="1" t="s">
        <v>38</v>
      </c>
      <c r="B76" s="2" t="s">
        <v>2</v>
      </c>
      <c r="C76" s="2">
        <v>95</v>
      </c>
      <c r="D76" s="2" t="s">
        <v>2</v>
      </c>
      <c r="E76" s="2">
        <f>C76*0.9</f>
        <v>85.5</v>
      </c>
      <c r="G76" s="1" t="s">
        <v>38</v>
      </c>
      <c r="H76" s="2" t="s">
        <v>2</v>
      </c>
      <c r="I76" s="2">
        <v>100</v>
      </c>
      <c r="J76" s="2" t="s">
        <v>2</v>
      </c>
      <c r="K76" s="2">
        <f>I76*0.9</f>
        <v>90</v>
      </c>
      <c r="M76" s="1" t="s">
        <v>38</v>
      </c>
      <c r="N76" s="2" t="s">
        <v>2</v>
      </c>
      <c r="O76" s="2">
        <v>102.5</v>
      </c>
      <c r="P76" s="2" t="s">
        <v>2</v>
      </c>
      <c r="Q76" s="2">
        <f>O76*0.9</f>
        <v>92.25</v>
      </c>
    </row>
    <row r="77" spans="1:17">
      <c r="A77" s="4" t="s">
        <v>39</v>
      </c>
      <c r="B77" s="8"/>
      <c r="C77" s="17"/>
      <c r="D77" s="17"/>
      <c r="G77" s="4" t="s">
        <v>39</v>
      </c>
      <c r="H77" s="8"/>
      <c r="I77" s="17"/>
      <c r="J77" s="17"/>
      <c r="M77" s="4" t="s">
        <v>39</v>
      </c>
      <c r="N77" s="8"/>
      <c r="O77" s="17"/>
      <c r="P77" s="17"/>
    </row>
    <row r="78" spans="1:17">
      <c r="A78" s="5" t="s">
        <v>78</v>
      </c>
      <c r="B78" s="6">
        <f>E76*0.75</f>
        <v>64.125</v>
      </c>
      <c r="C78" s="6">
        <f>E76*0.8</f>
        <v>68.400000000000006</v>
      </c>
      <c r="D78" s="6">
        <f>E76*0.85</f>
        <v>72.674999999999997</v>
      </c>
      <c r="G78" s="5" t="s">
        <v>78</v>
      </c>
      <c r="H78" s="6">
        <f>K76*0.75</f>
        <v>67.5</v>
      </c>
      <c r="I78" s="6">
        <f>K76*0.8</f>
        <v>72</v>
      </c>
      <c r="J78" s="6">
        <f>K76*0.85</f>
        <v>76.5</v>
      </c>
      <c r="M78" s="5" t="s">
        <v>78</v>
      </c>
      <c r="N78" s="6">
        <f>Q76*0.75</f>
        <v>69.1875</v>
      </c>
      <c r="O78" s="6">
        <f>Q76*0.8</f>
        <v>73.8</v>
      </c>
      <c r="P78" s="6">
        <f>Q76*0.85</f>
        <v>78.412499999999994</v>
      </c>
    </row>
    <row r="79" spans="1:17">
      <c r="A79" s="5" t="s">
        <v>77</v>
      </c>
      <c r="B79" s="6">
        <f>E76*0.8</f>
        <v>68.400000000000006</v>
      </c>
      <c r="C79" s="7">
        <f>E76*0.85</f>
        <v>72.674999999999997</v>
      </c>
      <c r="D79" s="7">
        <f>E76*0.9</f>
        <v>76.95</v>
      </c>
      <c r="G79" s="5" t="s">
        <v>77</v>
      </c>
      <c r="H79" s="6">
        <f>K76*0.8</f>
        <v>72</v>
      </c>
      <c r="I79" s="7">
        <f>K76*0.85</f>
        <v>76.5</v>
      </c>
      <c r="J79" s="7">
        <f>K76*0.9</f>
        <v>81</v>
      </c>
      <c r="M79" s="5" t="s">
        <v>77</v>
      </c>
      <c r="N79" s="6">
        <f>Q76*0.8</f>
        <v>73.8</v>
      </c>
      <c r="O79" s="7">
        <f>Q76*0.85</f>
        <v>78.412499999999994</v>
      </c>
      <c r="P79" s="7">
        <f>Q76*0.9</f>
        <v>83.025000000000006</v>
      </c>
    </row>
    <row r="80" spans="1:17">
      <c r="A80" s="5" t="s">
        <v>76</v>
      </c>
      <c r="B80" s="7">
        <f>E76*0.75</f>
        <v>64.125</v>
      </c>
      <c r="C80" s="7">
        <f>E76*0.85</f>
        <v>72.674999999999997</v>
      </c>
      <c r="D80" s="7">
        <f>E76*0.95</f>
        <v>81.224999999999994</v>
      </c>
      <c r="G80" s="5" t="s">
        <v>76</v>
      </c>
      <c r="H80" s="7">
        <f>K76*0.75</f>
        <v>67.5</v>
      </c>
      <c r="I80" s="7">
        <f>K76*0.85</f>
        <v>76.5</v>
      </c>
      <c r="J80" s="7">
        <f>K76*0.95</f>
        <v>85.5</v>
      </c>
      <c r="M80" s="5" t="s">
        <v>76</v>
      </c>
      <c r="N80" s="7">
        <f>Q76*0.75</f>
        <v>69.1875</v>
      </c>
      <c r="O80" s="7">
        <f>Q76*0.85</f>
        <v>78.412499999999994</v>
      </c>
      <c r="P80" s="7">
        <f>Q76*0.95</f>
        <v>87.637500000000003</v>
      </c>
    </row>
    <row r="81" spans="1:16">
      <c r="A81" s="5" t="s">
        <v>4</v>
      </c>
      <c r="B81" s="7">
        <f>E76*0.4</f>
        <v>34.200000000000003</v>
      </c>
      <c r="C81" s="7">
        <f>E76*0.5</f>
        <v>42.75</v>
      </c>
      <c r="D81" s="7">
        <f>E76*0.6</f>
        <v>51.3</v>
      </c>
      <c r="G81" s="5" t="s">
        <v>4</v>
      </c>
      <c r="H81" s="7">
        <f>K76*0.4</f>
        <v>36</v>
      </c>
      <c r="I81" s="7">
        <f>K76*0.5</f>
        <v>45</v>
      </c>
      <c r="J81" s="7">
        <f>K76*0.6</f>
        <v>54</v>
      </c>
      <c r="M81" s="5" t="s">
        <v>4</v>
      </c>
      <c r="N81" s="7">
        <f>Q76*0.4</f>
        <v>36.9</v>
      </c>
      <c r="O81" s="7">
        <f>Q76*0.5</f>
        <v>46.125</v>
      </c>
      <c r="P81" s="7">
        <f>Q76*0.6</f>
        <v>55.35</v>
      </c>
    </row>
    <row r="82" spans="1:16">
      <c r="D82" s="3"/>
      <c r="E82" s="3"/>
    </row>
    <row r="83" spans="1:16">
      <c r="A83" s="4" t="s">
        <v>40</v>
      </c>
      <c r="B83" s="8"/>
      <c r="G83" s="4" t="s">
        <v>41</v>
      </c>
      <c r="H83" s="8"/>
      <c r="M83" s="4" t="s">
        <v>42</v>
      </c>
      <c r="N83" s="8"/>
    </row>
    <row r="84" spans="1:16">
      <c r="A84" s="5" t="s">
        <v>8</v>
      </c>
      <c r="B84" s="13">
        <f>E2*0.5</f>
        <v>29.25</v>
      </c>
      <c r="G84" s="5" t="s">
        <v>9</v>
      </c>
      <c r="H84" s="13">
        <f>K2*0.65</f>
        <v>40.950000000000003</v>
      </c>
      <c r="M84" s="5" t="s">
        <v>10</v>
      </c>
      <c r="N84" s="13">
        <f>Q2*0.7</f>
        <v>45.674999999999997</v>
      </c>
    </row>
    <row r="85" spans="1:16">
      <c r="A85" s="5" t="s">
        <v>11</v>
      </c>
      <c r="B85" s="13">
        <f>E2*0.55</f>
        <v>32.175000000000004</v>
      </c>
      <c r="G85" s="5" t="s">
        <v>9</v>
      </c>
      <c r="H85" s="13">
        <f>K2*0.65</f>
        <v>40.950000000000003</v>
      </c>
      <c r="M85" s="5" t="s">
        <v>10</v>
      </c>
      <c r="N85" s="13">
        <f>Q2*0.7</f>
        <v>45.674999999999997</v>
      </c>
    </row>
    <row r="86" spans="1:16">
      <c r="A86" s="5" t="s">
        <v>12</v>
      </c>
      <c r="B86" s="13">
        <f>E2*0.6</f>
        <v>35.1</v>
      </c>
      <c r="G86" s="5" t="s">
        <v>9</v>
      </c>
      <c r="H86" s="13">
        <f>K2*0.65</f>
        <v>40.950000000000003</v>
      </c>
      <c r="M86" s="5" t="s">
        <v>10</v>
      </c>
      <c r="N86" s="13">
        <f>Q2*0.7</f>
        <v>45.674999999999997</v>
      </c>
    </row>
    <row r="87" spans="1:16" ht="14">
      <c r="A87" s="5" t="s">
        <v>68</v>
      </c>
      <c r="B87" s="13">
        <f>E2*0.6</f>
        <v>35.1</v>
      </c>
      <c r="G87" s="5" t="s">
        <v>70</v>
      </c>
      <c r="H87" s="13">
        <f>K2*0.65</f>
        <v>40.950000000000003</v>
      </c>
      <c r="I87" s="24"/>
      <c r="J87" s="24"/>
      <c r="K87" s="24"/>
      <c r="M87" s="5" t="s">
        <v>10</v>
      </c>
      <c r="N87" s="13">
        <f>Q2*0.7</f>
        <v>45.674999999999997</v>
      </c>
    </row>
    <row r="88" spans="1:16" ht="14">
      <c r="A88" s="10"/>
      <c r="B88" s="20"/>
      <c r="D88" s="3"/>
      <c r="E88" s="3"/>
      <c r="G88" s="24"/>
      <c r="H88" s="24"/>
      <c r="I88" s="24"/>
      <c r="J88" s="24"/>
      <c r="K88" s="24"/>
      <c r="L88" s="24"/>
      <c r="M88" s="24"/>
    </row>
    <row r="89" spans="1:16" ht="14">
      <c r="A89" s="4" t="s">
        <v>43</v>
      </c>
      <c r="B89" s="8"/>
      <c r="G89" s="4" t="s">
        <v>43</v>
      </c>
      <c r="H89" s="8"/>
      <c r="I89" s="24"/>
      <c r="J89" s="24"/>
      <c r="K89" s="24"/>
      <c r="L89" s="24"/>
      <c r="M89" s="4" t="s">
        <v>43</v>
      </c>
      <c r="N89" s="8"/>
    </row>
    <row r="90" spans="1:16" ht="14">
      <c r="A90" s="5" t="s">
        <v>44</v>
      </c>
      <c r="B90" s="13">
        <v>7.5</v>
      </c>
      <c r="G90" s="5" t="s">
        <v>45</v>
      </c>
      <c r="H90" s="13">
        <v>12.5</v>
      </c>
      <c r="I90" s="24"/>
      <c r="J90" s="24"/>
      <c r="K90" s="24"/>
      <c r="L90" s="24"/>
      <c r="M90" s="5" t="s">
        <v>46</v>
      </c>
      <c r="N90" s="13">
        <v>17.5</v>
      </c>
    </row>
    <row r="91" spans="1:16" ht="14">
      <c r="A91" s="5" t="s">
        <v>45</v>
      </c>
      <c r="B91" s="13">
        <v>10</v>
      </c>
      <c r="G91" s="5" t="s">
        <v>46</v>
      </c>
      <c r="H91" s="13">
        <v>15</v>
      </c>
      <c r="I91" s="24"/>
      <c r="J91" s="24"/>
      <c r="K91" s="24"/>
      <c r="L91" s="24"/>
      <c r="M91" s="5" t="s">
        <v>44</v>
      </c>
      <c r="N91" s="13">
        <v>15</v>
      </c>
    </row>
    <row r="92" spans="1:16" ht="14">
      <c r="A92" s="5" t="s">
        <v>46</v>
      </c>
      <c r="B92" s="13">
        <v>12.5</v>
      </c>
      <c r="G92" s="5" t="s">
        <v>44</v>
      </c>
      <c r="H92" s="13">
        <v>12.5</v>
      </c>
      <c r="I92" s="24"/>
      <c r="J92" s="24"/>
      <c r="K92" s="24"/>
      <c r="L92" s="24"/>
      <c r="M92" s="5" t="s">
        <v>45</v>
      </c>
      <c r="N92" s="13">
        <v>17.5</v>
      </c>
    </row>
    <row r="93" spans="1:16" ht="14">
      <c r="A93" s="5" t="s">
        <v>72</v>
      </c>
      <c r="B93" s="13">
        <v>10</v>
      </c>
      <c r="G93" s="5" t="s">
        <v>75</v>
      </c>
      <c r="H93" s="13">
        <v>15</v>
      </c>
      <c r="I93" s="24"/>
      <c r="J93" s="24"/>
      <c r="K93" s="24"/>
      <c r="L93" s="24"/>
      <c r="M93" s="5" t="s">
        <v>71</v>
      </c>
      <c r="N93" s="13">
        <v>20</v>
      </c>
    </row>
    <row r="94" spans="1:16" ht="14">
      <c r="D94" s="3"/>
      <c r="E94" s="3"/>
      <c r="G94" s="24"/>
      <c r="H94" s="24"/>
      <c r="I94" s="24"/>
      <c r="J94" s="24"/>
      <c r="K94" s="24"/>
      <c r="L94" s="24"/>
      <c r="M94" s="24"/>
    </row>
    <row r="95" spans="1:16" ht="14">
      <c r="A95" s="4" t="s">
        <v>47</v>
      </c>
      <c r="B95" s="8"/>
      <c r="D95" s="3"/>
      <c r="E95" s="3"/>
      <c r="G95" s="24"/>
      <c r="H95" s="24"/>
      <c r="I95" s="24"/>
      <c r="J95" s="24"/>
      <c r="K95" s="24"/>
      <c r="L95" s="24"/>
      <c r="M95" s="24"/>
    </row>
    <row r="96" spans="1:16" ht="14">
      <c r="A96" s="5" t="s">
        <v>16</v>
      </c>
      <c r="B96" s="8"/>
      <c r="D96" s="3"/>
      <c r="E96" s="3"/>
      <c r="G96" s="24"/>
      <c r="H96" s="24"/>
      <c r="I96" s="24"/>
      <c r="J96" s="24"/>
      <c r="K96" s="24"/>
      <c r="L96" s="24"/>
      <c r="M96" s="24"/>
    </row>
    <row r="97" spans="1:13" ht="14">
      <c r="A97" s="5" t="s">
        <v>16</v>
      </c>
      <c r="B97" s="8"/>
      <c r="D97" s="3"/>
      <c r="E97" s="3"/>
      <c r="G97" s="24"/>
      <c r="H97" s="24"/>
      <c r="I97" s="24"/>
      <c r="J97" s="24"/>
      <c r="K97" s="24"/>
      <c r="L97" s="24"/>
      <c r="M97" s="24"/>
    </row>
    <row r="98" spans="1:13" ht="14">
      <c r="A98" s="5" t="s">
        <v>16</v>
      </c>
      <c r="B98" s="8"/>
      <c r="D98" s="3"/>
      <c r="E98" s="3"/>
      <c r="G98" s="24"/>
      <c r="H98" s="24"/>
      <c r="I98" s="24"/>
      <c r="J98" s="24"/>
      <c r="K98" s="24"/>
      <c r="L98" s="24"/>
      <c r="M98" s="24"/>
    </row>
    <row r="99" spans="1:13" ht="14">
      <c r="A99" s="5" t="s">
        <v>64</v>
      </c>
      <c r="B99" s="13"/>
      <c r="D99" s="3"/>
      <c r="E99" s="3"/>
      <c r="G99" s="24"/>
      <c r="H99" s="24"/>
      <c r="I99" s="24"/>
      <c r="J99" s="24"/>
      <c r="K99" s="24"/>
      <c r="L99" s="24"/>
      <c r="M99" s="24"/>
    </row>
    <row r="100" spans="1:13">
      <c r="D100" s="3"/>
      <c r="E100" s="3"/>
    </row>
    <row r="101" spans="1:13">
      <c r="A101" s="4" t="s">
        <v>48</v>
      </c>
      <c r="B101" s="14"/>
      <c r="D101" s="3"/>
      <c r="E101" s="3"/>
    </row>
    <row r="102" spans="1:13">
      <c r="A102" s="5" t="s">
        <v>14</v>
      </c>
      <c r="B102" s="14"/>
      <c r="D102" s="3"/>
      <c r="E102" s="3"/>
    </row>
    <row r="103" spans="1:13">
      <c r="A103" s="5" t="s">
        <v>14</v>
      </c>
      <c r="B103" s="14"/>
      <c r="D103" s="3"/>
      <c r="E103" s="3"/>
    </row>
    <row r="104" spans="1:13">
      <c r="A104" s="5" t="s">
        <v>14</v>
      </c>
      <c r="B104" s="14"/>
      <c r="D104" s="3"/>
      <c r="E104" s="3"/>
    </row>
    <row r="105" spans="1:13">
      <c r="A105" s="5" t="s">
        <v>18</v>
      </c>
      <c r="B105" s="6"/>
      <c r="D105" s="3"/>
      <c r="E105" s="3"/>
    </row>
    <row r="107" spans="1:13">
      <c r="A107" s="4" t="s">
        <v>49</v>
      </c>
      <c r="B107" s="14"/>
      <c r="D107" s="25" t="s">
        <v>73</v>
      </c>
      <c r="E107" s="25"/>
      <c r="F107" s="3"/>
    </row>
    <row r="108" spans="1:13">
      <c r="A108" s="5" t="s">
        <v>22</v>
      </c>
      <c r="B108" s="6"/>
      <c r="D108" s="26"/>
      <c r="E108" s="26"/>
      <c r="F108" s="3"/>
    </row>
    <row r="109" spans="1:13" ht="14">
      <c r="A109" s="15"/>
      <c r="B109" s="15"/>
      <c r="E109" s="26"/>
      <c r="F109" s="3"/>
    </row>
    <row r="110" spans="1:13">
      <c r="A110" s="4" t="s">
        <v>50</v>
      </c>
      <c r="B110" s="14"/>
      <c r="D110" s="25" t="s">
        <v>73</v>
      </c>
      <c r="E110" s="3"/>
      <c r="F110" s="3"/>
    </row>
    <row r="111" spans="1:13">
      <c r="A111" s="5" t="s">
        <v>20</v>
      </c>
      <c r="B111" s="6"/>
      <c r="E111" s="3"/>
      <c r="F111" s="3"/>
    </row>
    <row r="112" spans="1:13" ht="14">
      <c r="A112" s="15"/>
      <c r="B112" s="15"/>
      <c r="E112" s="3"/>
      <c r="F112" s="3"/>
    </row>
    <row r="113" spans="1:17" ht="17">
      <c r="A113" s="1" t="s">
        <v>51</v>
      </c>
    </row>
    <row r="114" spans="1:17">
      <c r="A114" s="4" t="s">
        <v>52</v>
      </c>
      <c r="B114" s="2" t="s">
        <v>2</v>
      </c>
      <c r="C114" s="2">
        <v>140</v>
      </c>
      <c r="D114" s="2" t="s">
        <v>3</v>
      </c>
      <c r="E114" s="2">
        <f>C114*0.9</f>
        <v>126</v>
      </c>
      <c r="G114" s="4" t="s">
        <v>52</v>
      </c>
      <c r="H114" s="2" t="s">
        <v>2</v>
      </c>
      <c r="I114" s="2">
        <v>150</v>
      </c>
      <c r="J114" s="2" t="s">
        <v>3</v>
      </c>
      <c r="K114" s="2">
        <f>I114*0.9</f>
        <v>135</v>
      </c>
      <c r="M114" s="4" t="s">
        <v>52</v>
      </c>
      <c r="N114" s="2" t="s">
        <v>2</v>
      </c>
      <c r="O114" s="2">
        <v>155</v>
      </c>
      <c r="P114" s="2" t="s">
        <v>3</v>
      </c>
      <c r="Q114" s="2">
        <f>O114*0.9</f>
        <v>139.5</v>
      </c>
    </row>
    <row r="115" spans="1:17">
      <c r="A115" s="5" t="s">
        <v>78</v>
      </c>
      <c r="B115" s="6">
        <f>E114*0.75</f>
        <v>94.5</v>
      </c>
      <c r="C115" s="6">
        <f>E114*0.8</f>
        <v>100.80000000000001</v>
      </c>
      <c r="D115" s="6">
        <f>E114*0.85</f>
        <v>107.1</v>
      </c>
      <c r="G115" s="5" t="s">
        <v>78</v>
      </c>
      <c r="H115" s="6">
        <f>K114*0.75</f>
        <v>101.25</v>
      </c>
      <c r="I115" s="6">
        <f>K114*0.8</f>
        <v>108</v>
      </c>
      <c r="J115" s="6">
        <f>K114*0.85</f>
        <v>114.75</v>
      </c>
      <c r="M115" s="5" t="s">
        <v>78</v>
      </c>
      <c r="N115" s="6">
        <f>Q114*0.75</f>
        <v>104.625</v>
      </c>
      <c r="O115" s="6">
        <f>Q114*0.8</f>
        <v>111.60000000000001</v>
      </c>
      <c r="P115" s="6">
        <f>Q114*0.85</f>
        <v>118.575</v>
      </c>
    </row>
    <row r="116" spans="1:17">
      <c r="A116" s="5" t="s">
        <v>77</v>
      </c>
      <c r="B116" s="6">
        <f>E114*0.8</f>
        <v>100.80000000000001</v>
      </c>
      <c r="C116" s="7">
        <f>E114*0.85</f>
        <v>107.1</v>
      </c>
      <c r="D116" s="7">
        <f>E114*0.9</f>
        <v>113.4</v>
      </c>
      <c r="G116" s="5" t="s">
        <v>77</v>
      </c>
      <c r="H116" s="6">
        <f>K114*0.8</f>
        <v>108</v>
      </c>
      <c r="I116" s="7">
        <f>K114*0.85</f>
        <v>114.75</v>
      </c>
      <c r="J116" s="7">
        <f>K114*0.9</f>
        <v>121.5</v>
      </c>
      <c r="M116" s="5" t="s">
        <v>77</v>
      </c>
      <c r="N116" s="6">
        <f>Q114*0.8</f>
        <v>111.60000000000001</v>
      </c>
      <c r="O116" s="7">
        <f>Q114*0.85</f>
        <v>118.575</v>
      </c>
      <c r="P116" s="7">
        <f>Q114*0.9</f>
        <v>125.55</v>
      </c>
    </row>
    <row r="117" spans="1:17">
      <c r="A117" s="5" t="s">
        <v>76</v>
      </c>
      <c r="B117" s="7">
        <f>E114*0.75</f>
        <v>94.5</v>
      </c>
      <c r="C117" s="7">
        <f>E114*0.85</f>
        <v>107.1</v>
      </c>
      <c r="D117" s="7">
        <f>E114*0.95</f>
        <v>119.69999999999999</v>
      </c>
      <c r="G117" s="5" t="s">
        <v>76</v>
      </c>
      <c r="H117" s="7">
        <f>K114*0.75</f>
        <v>101.25</v>
      </c>
      <c r="I117" s="7">
        <f>K114*0.85</f>
        <v>114.75</v>
      </c>
      <c r="J117" s="7">
        <f>K114*0.95</f>
        <v>128.25</v>
      </c>
      <c r="M117" s="5" t="s">
        <v>76</v>
      </c>
      <c r="N117" s="7">
        <f>Q114*0.75</f>
        <v>104.625</v>
      </c>
      <c r="O117" s="7">
        <f>Q114*0.85</f>
        <v>118.575</v>
      </c>
      <c r="P117" s="7">
        <f>Q114*0.95</f>
        <v>132.52500000000001</v>
      </c>
    </row>
    <row r="118" spans="1:17">
      <c r="A118" s="5" t="s">
        <v>4</v>
      </c>
      <c r="B118" s="7">
        <f>E114*0.4</f>
        <v>50.400000000000006</v>
      </c>
      <c r="C118" s="7">
        <f>E114*0.5</f>
        <v>63</v>
      </c>
      <c r="D118" s="7">
        <f>E114*0.6</f>
        <v>75.599999999999994</v>
      </c>
      <c r="G118" s="5" t="s">
        <v>4</v>
      </c>
      <c r="H118" s="7">
        <f>K114*0.4</f>
        <v>54</v>
      </c>
      <c r="I118" s="7">
        <f>K114*0.5</f>
        <v>67.5</v>
      </c>
      <c r="J118" s="7">
        <f>K114*0.6</f>
        <v>81</v>
      </c>
      <c r="M118" s="5" t="s">
        <v>4</v>
      </c>
      <c r="N118" s="7">
        <f>Q114*0.4</f>
        <v>55.800000000000004</v>
      </c>
      <c r="O118" s="7">
        <f>Q114*0.5</f>
        <v>69.75</v>
      </c>
      <c r="P118" s="7">
        <f>Q114*0.6</f>
        <v>83.7</v>
      </c>
    </row>
    <row r="120" spans="1:17">
      <c r="A120" s="4" t="s">
        <v>53</v>
      </c>
      <c r="B120" s="8"/>
      <c r="G120" s="4" t="s">
        <v>54</v>
      </c>
      <c r="H120" s="8"/>
      <c r="M120" s="4" t="s">
        <v>55</v>
      </c>
      <c r="N120" s="8"/>
    </row>
    <row r="121" spans="1:17">
      <c r="A121" s="5" t="s">
        <v>8</v>
      </c>
      <c r="B121" s="13">
        <f>E40*0.5</f>
        <v>69.75</v>
      </c>
      <c r="G121" s="5" t="s">
        <v>9</v>
      </c>
      <c r="H121" s="13">
        <f>K40*0.65</f>
        <v>96.525000000000006</v>
      </c>
      <c r="M121" s="5" t="s">
        <v>10</v>
      </c>
      <c r="N121" s="13">
        <f>Q40*0.7</f>
        <v>110.25</v>
      </c>
    </row>
    <row r="122" spans="1:17">
      <c r="A122" s="5" t="s">
        <v>11</v>
      </c>
      <c r="B122" s="13">
        <f>E40*0.55</f>
        <v>76.725000000000009</v>
      </c>
      <c r="G122" s="5" t="s">
        <v>9</v>
      </c>
      <c r="H122" s="13">
        <f>K40*0.65</f>
        <v>96.525000000000006</v>
      </c>
      <c r="M122" s="5" t="s">
        <v>10</v>
      </c>
      <c r="N122" s="13">
        <f>Q40*0.7</f>
        <v>110.25</v>
      </c>
    </row>
    <row r="123" spans="1:17">
      <c r="A123" s="5" t="s">
        <v>12</v>
      </c>
      <c r="B123" s="13">
        <f>E40*0.6</f>
        <v>83.7</v>
      </c>
      <c r="G123" s="5" t="s">
        <v>9</v>
      </c>
      <c r="H123" s="13">
        <f>K40*0.65</f>
        <v>96.525000000000006</v>
      </c>
      <c r="M123" s="5" t="s">
        <v>10</v>
      </c>
      <c r="N123" s="13">
        <f>Q40*0.7</f>
        <v>110.25</v>
      </c>
    </row>
    <row r="124" spans="1:17">
      <c r="A124" s="5" t="s">
        <v>68</v>
      </c>
      <c r="B124" s="13">
        <f>E40*0.6</f>
        <v>83.7</v>
      </c>
      <c r="G124" s="5" t="s">
        <v>70</v>
      </c>
      <c r="H124" s="13">
        <f>K40*0.65</f>
        <v>96.525000000000006</v>
      </c>
      <c r="M124" s="5" t="s">
        <v>69</v>
      </c>
      <c r="N124" s="13">
        <f>Q40*0.7</f>
        <v>110.25</v>
      </c>
    </row>
    <row r="126" spans="1:17">
      <c r="A126" s="4" t="s">
        <v>56</v>
      </c>
      <c r="B126" s="8"/>
    </row>
    <row r="127" spans="1:17">
      <c r="A127" s="5" t="s">
        <v>32</v>
      </c>
      <c r="B127" s="13"/>
    </row>
    <row r="128" spans="1:17">
      <c r="A128" s="5" t="s">
        <v>32</v>
      </c>
      <c r="B128" s="13"/>
    </row>
    <row r="129" spans="1:4">
      <c r="A129" s="5" t="s">
        <v>32</v>
      </c>
      <c r="B129" s="13"/>
    </row>
    <row r="130" spans="1:4">
      <c r="A130" s="5" t="s">
        <v>67</v>
      </c>
      <c r="B130" s="13"/>
    </row>
    <row r="132" spans="1:4">
      <c r="A132" s="4" t="s">
        <v>57</v>
      </c>
      <c r="B132" s="14"/>
      <c r="C132" s="27"/>
    </row>
    <row r="133" spans="1:4">
      <c r="A133" s="5" t="s">
        <v>24</v>
      </c>
      <c r="B133" s="6"/>
      <c r="C133" s="27"/>
    </row>
    <row r="134" spans="1:4">
      <c r="A134" s="5" t="s">
        <v>24</v>
      </c>
      <c r="B134" s="6"/>
      <c r="C134" s="27"/>
    </row>
    <row r="135" spans="1:4">
      <c r="A135" s="5" t="s">
        <v>24</v>
      </c>
      <c r="B135" s="6"/>
      <c r="C135" s="27"/>
    </row>
    <row r="136" spans="1:4">
      <c r="A136" s="5" t="s">
        <v>74</v>
      </c>
      <c r="B136" s="6"/>
      <c r="C136" s="16"/>
      <c r="D136" s="16"/>
    </row>
    <row r="137" spans="1:4" ht="14">
      <c r="A137" s="15"/>
      <c r="B137" s="15"/>
      <c r="C137" s="28"/>
      <c r="D137" s="28"/>
    </row>
    <row r="138" spans="1:4">
      <c r="A138" s="4" t="s">
        <v>58</v>
      </c>
      <c r="B138" s="14"/>
      <c r="C138" s="27"/>
      <c r="D138" s="27"/>
    </row>
    <row r="139" spans="1:4">
      <c r="A139" s="5" t="s">
        <v>59</v>
      </c>
      <c r="B139" s="6"/>
      <c r="C139" s="16"/>
      <c r="D139" s="16"/>
    </row>
    <row r="141" spans="1:4">
      <c r="A141" s="4" t="s">
        <v>60</v>
      </c>
      <c r="B141" s="14"/>
    </row>
    <row r="142" spans="1:4">
      <c r="A142" s="5" t="s">
        <v>61</v>
      </c>
      <c r="B142" s="6"/>
    </row>
    <row r="144" spans="1:4" ht="17">
      <c r="A144" s="1" t="s">
        <v>62</v>
      </c>
    </row>
    <row r="145" spans="1:1">
      <c r="A145" s="2" t="s">
        <v>63</v>
      </c>
    </row>
    <row r="163" spans="1:2" ht="14">
      <c r="A163" s="24"/>
      <c r="B163" s="24"/>
    </row>
    <row r="164" spans="1:2" ht="14">
      <c r="A164" s="24"/>
      <c r="B164" s="24"/>
    </row>
    <row r="165" spans="1:2" ht="14">
      <c r="A165" s="24"/>
      <c r="B165" s="24"/>
    </row>
    <row r="166" spans="1:2" ht="14">
      <c r="A166" s="24"/>
      <c r="B166" s="24"/>
    </row>
    <row r="167" spans="1:2" ht="14">
      <c r="A167" s="24"/>
      <c r="B167" s="24"/>
    </row>
    <row r="168" spans="1:2" ht="14">
      <c r="A168" s="24"/>
      <c r="B168" s="24"/>
    </row>
    <row r="169" spans="1:2" ht="14">
      <c r="A169" s="24"/>
      <c r="B169" s="24"/>
    </row>
    <row r="170" spans="1:2" ht="14">
      <c r="A170" s="24"/>
      <c r="B170" s="24"/>
    </row>
    <row r="171" spans="1:2" ht="14">
      <c r="A171" s="24"/>
      <c r="B171" s="24"/>
    </row>
    <row r="172" spans="1:2" ht="14">
      <c r="A172" s="24"/>
      <c r="B172" s="24"/>
    </row>
    <row r="173" spans="1:2" ht="14">
      <c r="A173" s="24"/>
      <c r="B173" s="24"/>
    </row>
    <row r="174" spans="1:2" ht="14">
      <c r="A174" s="24"/>
      <c r="B174" s="24"/>
    </row>
    <row r="175" spans="1:2" ht="14">
      <c r="A175" s="24"/>
      <c r="B175" s="24"/>
    </row>
    <row r="176" spans="1:2" ht="14">
      <c r="A176" s="24"/>
      <c r="B176" s="24"/>
    </row>
    <row r="177" spans="1:2" ht="14">
      <c r="A177" s="24"/>
      <c r="B177" s="24"/>
    </row>
    <row r="178" spans="1:2" ht="14">
      <c r="A178" s="24"/>
      <c r="B178" s="24"/>
    </row>
    <row r="179" spans="1:2" ht="14">
      <c r="A179" s="24"/>
      <c r="B179" s="24"/>
    </row>
    <row r="180" spans="1:2" ht="14">
      <c r="A180" s="24"/>
      <c r="B180" s="24"/>
    </row>
    <row r="181" spans="1:2" ht="14">
      <c r="A181" s="24"/>
      <c r="B181" s="24"/>
    </row>
    <row r="182" spans="1:2" ht="14">
      <c r="A182" s="24"/>
      <c r="B182" s="24"/>
    </row>
    <row r="183" spans="1:2" ht="14">
      <c r="A183" s="24"/>
      <c r="B183" s="24"/>
    </row>
    <row r="184" spans="1:2" ht="14">
      <c r="A184" s="24"/>
      <c r="B184" s="24"/>
    </row>
    <row r="185" spans="1:2" ht="14">
      <c r="A185" s="24"/>
      <c r="B185" s="24"/>
    </row>
    <row r="186" spans="1:2" ht="14">
      <c r="A186" s="24"/>
      <c r="B186" s="24"/>
    </row>
    <row r="187" spans="1:2" ht="14">
      <c r="A187" s="24"/>
      <c r="B187" s="24"/>
    </row>
    <row r="188" spans="1:2" ht="14">
      <c r="A188" s="24"/>
      <c r="B188" s="24"/>
    </row>
    <row r="189" spans="1:2" ht="14">
      <c r="A189" s="24"/>
      <c r="B189" s="24"/>
    </row>
    <row r="190" spans="1:2" ht="14">
      <c r="A190" s="24"/>
      <c r="B190" s="24"/>
    </row>
    <row r="191" spans="1:2" ht="14">
      <c r="A191" s="24"/>
      <c r="B191" s="24"/>
    </row>
    <row r="192" spans="1:2" ht="14">
      <c r="A192" s="24"/>
      <c r="B192" s="24"/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Moberg</dc:creator>
  <cp:lastModifiedBy>Thomas Moberg</cp:lastModifiedBy>
  <dcterms:created xsi:type="dcterms:W3CDTF">2013-06-04T12:17:07Z</dcterms:created>
  <dcterms:modified xsi:type="dcterms:W3CDTF">2013-06-05T16:56:47Z</dcterms:modified>
</cp:coreProperties>
</file>