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Ark1" sheetId="1" r:id="rId1"/>
    <sheet name="Ark2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M20" i="1"/>
  <c r="L20"/>
  <c r="K20"/>
  <c r="M8"/>
  <c r="K8"/>
  <c r="M19"/>
  <c r="L19"/>
  <c r="K19"/>
  <c r="M18"/>
  <c r="L18"/>
  <c r="K18"/>
  <c r="M17"/>
  <c r="L17"/>
  <c r="K17"/>
  <c r="M16"/>
  <c r="L16"/>
  <c r="K16"/>
  <c r="M15"/>
  <c r="L15"/>
  <c r="K15"/>
  <c r="M14"/>
  <c r="L14"/>
  <c r="K14"/>
  <c r="M13"/>
  <c r="L13"/>
  <c r="K13"/>
  <c r="M12"/>
  <c r="L12"/>
  <c r="K12"/>
  <c r="M11"/>
  <c r="L11"/>
  <c r="K11"/>
  <c r="M10"/>
  <c r="L10"/>
  <c r="K10"/>
  <c r="P7"/>
  <c r="P6"/>
  <c r="P13" s="1"/>
  <c r="K9"/>
  <c r="L9"/>
  <c r="M9"/>
  <c r="M7"/>
  <c r="L7"/>
  <c r="K7"/>
  <c r="M6"/>
  <c r="L6"/>
  <c r="K6"/>
  <c r="P11" l="1"/>
  <c r="P12"/>
  <c r="K21"/>
  <c r="L21"/>
  <c r="M21"/>
  <c r="P21" l="1"/>
</calcChain>
</file>

<file path=xl/sharedStrings.xml><?xml version="1.0" encoding="utf-8"?>
<sst xmlns="http://schemas.openxmlformats.org/spreadsheetml/2006/main" count="79" uniqueCount="56">
  <si>
    <t>Protein</t>
  </si>
  <si>
    <t>Fødevarer:</t>
  </si>
  <si>
    <t>Kulhydrat</t>
  </si>
  <si>
    <t>Fedt</t>
  </si>
  <si>
    <t>Kylling</t>
  </si>
  <si>
    <t>Kalkun</t>
  </si>
  <si>
    <t>Oksekød</t>
  </si>
  <si>
    <t>Tun</t>
  </si>
  <si>
    <t>Æg</t>
  </si>
  <si>
    <t>Mælk</t>
  </si>
  <si>
    <t>Kød/mælk:</t>
  </si>
  <si>
    <t>Skyr</t>
  </si>
  <si>
    <t>Grønt/frugt:</t>
  </si>
  <si>
    <t>Banan</t>
  </si>
  <si>
    <t>Tomat</t>
  </si>
  <si>
    <t>Tomat, flået</t>
  </si>
  <si>
    <t>Agurk</t>
  </si>
  <si>
    <t>Salat</t>
  </si>
  <si>
    <t>Peberfrugt</t>
  </si>
  <si>
    <t>Ærter</t>
  </si>
  <si>
    <t>Grønne bønner</t>
  </si>
  <si>
    <t>Baked beans</t>
  </si>
  <si>
    <t>Fibre/stivelse:</t>
  </si>
  <si>
    <t>Havregryn</t>
  </si>
  <si>
    <t>Rugbrød</t>
  </si>
  <si>
    <t>Knænkbrød</t>
  </si>
  <si>
    <t>Kartoffel</t>
  </si>
  <si>
    <t>Ris brune</t>
  </si>
  <si>
    <t>Fedtstof:</t>
  </si>
  <si>
    <t>Olivenolie</t>
  </si>
  <si>
    <t>Mandler</t>
  </si>
  <si>
    <t>Peanuts</t>
  </si>
  <si>
    <t>Mayo</t>
  </si>
  <si>
    <t>Smør</t>
  </si>
  <si>
    <t>Morgenmad:</t>
  </si>
  <si>
    <t>Middagsmad:</t>
  </si>
  <si>
    <t>Aftensmad:</t>
  </si>
  <si>
    <t>Snack:</t>
  </si>
  <si>
    <t>Ris Brun</t>
  </si>
  <si>
    <t>Total:</t>
  </si>
  <si>
    <t>Shake</t>
  </si>
  <si>
    <t>Tilskud:</t>
  </si>
  <si>
    <t>Ligevægtstal:</t>
  </si>
  <si>
    <t>Kcal</t>
  </si>
  <si>
    <t>Bulk: (250+)</t>
  </si>
  <si>
    <t>Cut: (500-)</t>
  </si>
  <si>
    <t>Fordeling:</t>
  </si>
  <si>
    <t>Omega3 (dosis)</t>
  </si>
  <si>
    <t>BCAA (dosis)</t>
  </si>
  <si>
    <t>Peanutbutter</t>
  </si>
  <si>
    <t>Kalorier:</t>
  </si>
  <si>
    <t>Æg (stk)</t>
  </si>
  <si>
    <t>Hytteost</t>
  </si>
  <si>
    <t>30/45/25</t>
  </si>
  <si>
    <t>Macrotal: (g)</t>
  </si>
  <si>
    <t>Mængde: (g)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</si>
</sst>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mbria"/>
      <family val="1"/>
      <scheme val="major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9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</cellStyleXfs>
  <cellXfs count="102">
    <xf numFmtId="0" fontId="0" fillId="0" borderId="0" xfId="0"/>
    <xf numFmtId="0" fontId="1" fillId="2" borderId="10" xfId="1" applyBorder="1"/>
    <xf numFmtId="0" fontId="1" fillId="2" borderId="11" xfId="1" applyBorder="1"/>
    <xf numFmtId="0" fontId="1" fillId="2" borderId="12" xfId="1" applyBorder="1"/>
    <xf numFmtId="0" fontId="1" fillId="2" borderId="3" xfId="1" applyBorder="1" applyAlignment="1">
      <alignment horizontal="center"/>
    </xf>
    <xf numFmtId="0" fontId="1" fillId="2" borderId="16" xfId="1" applyBorder="1" applyAlignment="1">
      <alignment horizontal="center"/>
    </xf>
    <xf numFmtId="0" fontId="1" fillId="2" borderId="17" xfId="1" applyBorder="1" applyAlignment="1">
      <alignment horizontal="center"/>
    </xf>
    <xf numFmtId="0" fontId="1" fillId="2" borderId="0" xfId="1" applyBorder="1" applyAlignment="1">
      <alignment horizontal="center"/>
    </xf>
    <xf numFmtId="0" fontId="1" fillId="2" borderId="18" xfId="1" applyBorder="1" applyAlignment="1">
      <alignment horizontal="center"/>
    </xf>
    <xf numFmtId="0" fontId="1" fillId="2" borderId="19" xfId="1" applyBorder="1" applyAlignment="1">
      <alignment horizontal="center"/>
    </xf>
    <xf numFmtId="0" fontId="1" fillId="2" borderId="8" xfId="1" applyBorder="1" applyAlignment="1">
      <alignment horizontal="center"/>
    </xf>
    <xf numFmtId="0" fontId="1" fillId="2" borderId="20" xfId="1" applyBorder="1" applyAlignment="1">
      <alignment horizontal="center"/>
    </xf>
    <xf numFmtId="0" fontId="1" fillId="2" borderId="21" xfId="1" applyBorder="1" applyAlignment="1">
      <alignment horizontal="center"/>
    </xf>
    <xf numFmtId="0" fontId="2" fillId="3" borderId="3" xfId="2" applyBorder="1" applyAlignment="1">
      <alignment horizontal="center"/>
    </xf>
    <xf numFmtId="0" fontId="2" fillId="3" borderId="16" xfId="2" applyBorder="1" applyAlignment="1">
      <alignment horizontal="center"/>
    </xf>
    <xf numFmtId="0" fontId="2" fillId="3" borderId="17" xfId="2" applyBorder="1" applyAlignment="1">
      <alignment horizontal="center"/>
    </xf>
    <xf numFmtId="0" fontId="2" fillId="3" borderId="8" xfId="2" applyBorder="1" applyAlignment="1">
      <alignment horizontal="center"/>
    </xf>
    <xf numFmtId="0" fontId="2" fillId="3" borderId="20" xfId="2" applyBorder="1" applyAlignment="1">
      <alignment horizontal="center"/>
    </xf>
    <xf numFmtId="0" fontId="2" fillId="3" borderId="21" xfId="2" applyBorder="1" applyAlignment="1">
      <alignment horizontal="center"/>
    </xf>
    <xf numFmtId="0" fontId="3" fillId="4" borderId="10" xfId="3" applyBorder="1"/>
    <xf numFmtId="0" fontId="3" fillId="4" borderId="3" xfId="3" applyBorder="1" applyAlignment="1">
      <alignment horizontal="center"/>
    </xf>
    <xf numFmtId="0" fontId="3" fillId="4" borderId="16" xfId="3" applyBorder="1" applyAlignment="1">
      <alignment horizontal="center"/>
    </xf>
    <xf numFmtId="0" fontId="3" fillId="4" borderId="17" xfId="3" applyBorder="1" applyAlignment="1">
      <alignment horizontal="center"/>
    </xf>
    <xf numFmtId="0" fontId="3" fillId="4" borderId="12" xfId="3" applyBorder="1"/>
    <xf numFmtId="0" fontId="3" fillId="4" borderId="8" xfId="3" applyBorder="1" applyAlignment="1">
      <alignment horizontal="center"/>
    </xf>
    <xf numFmtId="0" fontId="3" fillId="4" borderId="20" xfId="3" applyBorder="1" applyAlignment="1">
      <alignment horizontal="center"/>
    </xf>
    <xf numFmtId="0" fontId="3" fillId="4" borderId="21" xfId="3" applyBorder="1" applyAlignment="1">
      <alignment horizontal="center"/>
    </xf>
    <xf numFmtId="0" fontId="3" fillId="4" borderId="11" xfId="3" applyBorder="1"/>
    <xf numFmtId="0" fontId="3" fillId="4" borderId="0" xfId="3" applyBorder="1" applyAlignment="1">
      <alignment horizontal="center"/>
    </xf>
    <xf numFmtId="0" fontId="3" fillId="4" borderId="18" xfId="3" applyBorder="1" applyAlignment="1">
      <alignment horizontal="center"/>
    </xf>
    <xf numFmtId="0" fontId="3" fillId="4" borderId="19" xfId="3" applyBorder="1" applyAlignment="1">
      <alignment horizontal="center"/>
    </xf>
    <xf numFmtId="0" fontId="5" fillId="7" borderId="1" xfId="7" applyBorder="1"/>
    <xf numFmtId="0" fontId="5" fillId="7" borderId="23" xfId="7" applyBorder="1"/>
    <xf numFmtId="0" fontId="5" fillId="7" borderId="23" xfId="7" applyBorder="1" applyAlignment="1">
      <alignment horizontal="center"/>
    </xf>
    <xf numFmtId="0" fontId="5" fillId="7" borderId="1" xfId="7" applyBorder="1" applyAlignment="1">
      <alignment horizontal="center"/>
    </xf>
    <xf numFmtId="0" fontId="2" fillId="3" borderId="2" xfId="2" applyBorder="1"/>
    <xf numFmtId="0" fontId="2" fillId="3" borderId="5" xfId="2" applyBorder="1"/>
    <xf numFmtId="0" fontId="2" fillId="3" borderId="18" xfId="2" applyBorder="1" applyAlignment="1">
      <alignment horizontal="center"/>
    </xf>
    <xf numFmtId="0" fontId="2" fillId="3" borderId="0" xfId="2" applyBorder="1" applyAlignment="1">
      <alignment horizontal="center"/>
    </xf>
    <xf numFmtId="0" fontId="2" fillId="3" borderId="19" xfId="2" applyBorder="1" applyAlignment="1">
      <alignment horizontal="center"/>
    </xf>
    <xf numFmtId="0" fontId="2" fillId="3" borderId="7" xfId="2" applyBorder="1"/>
    <xf numFmtId="0" fontId="1" fillId="2" borderId="5" xfId="1" applyBorder="1"/>
    <xf numFmtId="0" fontId="3" fillId="4" borderId="2" xfId="3" applyBorder="1"/>
    <xf numFmtId="0" fontId="3" fillId="4" borderId="5" xfId="3" applyBorder="1"/>
    <xf numFmtId="0" fontId="3" fillId="4" borderId="7" xfId="3" applyBorder="1"/>
    <xf numFmtId="0" fontId="5" fillId="7" borderId="5" xfId="7" applyBorder="1"/>
    <xf numFmtId="0" fontId="5" fillId="7" borderId="18" xfId="7" applyBorder="1" applyAlignment="1">
      <alignment horizontal="center"/>
    </xf>
    <xf numFmtId="0" fontId="5" fillId="7" borderId="0" xfId="7" applyBorder="1" applyAlignment="1">
      <alignment horizontal="center"/>
    </xf>
    <xf numFmtId="0" fontId="5" fillId="7" borderId="19" xfId="7" applyBorder="1" applyAlignment="1">
      <alignment horizontal="center"/>
    </xf>
    <xf numFmtId="0" fontId="5" fillId="7" borderId="7" xfId="7" applyBorder="1"/>
    <xf numFmtId="0" fontId="5" fillId="8" borderId="10" xfId="8" applyBorder="1"/>
    <xf numFmtId="0" fontId="5" fillId="8" borderId="2" xfId="8" applyBorder="1" applyAlignment="1">
      <alignment horizontal="center"/>
    </xf>
    <xf numFmtId="0" fontId="5" fillId="8" borderId="13" xfId="8" applyBorder="1" applyAlignment="1">
      <alignment horizontal="center"/>
    </xf>
    <xf numFmtId="0" fontId="5" fillId="8" borderId="4" xfId="8" applyBorder="1" applyAlignment="1">
      <alignment horizontal="center"/>
    </xf>
    <xf numFmtId="0" fontId="5" fillId="8" borderId="11" xfId="8" applyBorder="1"/>
    <xf numFmtId="0" fontId="5" fillId="8" borderId="5" xfId="8" applyBorder="1" applyAlignment="1">
      <alignment horizontal="center"/>
    </xf>
    <xf numFmtId="0" fontId="5" fillId="8" borderId="14" xfId="8" applyBorder="1" applyAlignment="1">
      <alignment horizontal="center"/>
    </xf>
    <xf numFmtId="0" fontId="5" fillId="8" borderId="6" xfId="8" applyBorder="1" applyAlignment="1">
      <alignment horizontal="center"/>
    </xf>
    <xf numFmtId="0" fontId="5" fillId="8" borderId="12" xfId="8" applyBorder="1"/>
    <xf numFmtId="0" fontId="5" fillId="8" borderId="7" xfId="8" applyBorder="1" applyAlignment="1">
      <alignment horizontal="center"/>
    </xf>
    <xf numFmtId="0" fontId="5" fillId="8" borderId="15" xfId="8" applyBorder="1" applyAlignment="1">
      <alignment horizontal="center"/>
    </xf>
    <xf numFmtId="0" fontId="5" fillId="8" borderId="9" xfId="8" applyBorder="1" applyAlignment="1">
      <alignment horizontal="center"/>
    </xf>
    <xf numFmtId="0" fontId="5" fillId="6" borderId="25" xfId="6" applyBorder="1" applyAlignment="1">
      <alignment horizontal="center"/>
    </xf>
    <xf numFmtId="0" fontId="5" fillId="6" borderId="23" xfId="6" applyBorder="1"/>
    <xf numFmtId="0" fontId="5" fillId="6" borderId="24" xfId="6" applyBorder="1"/>
    <xf numFmtId="0" fontId="5" fillId="6" borderId="18" xfId="6" applyBorder="1"/>
    <xf numFmtId="0" fontId="5" fillId="6" borderId="0" xfId="6" applyBorder="1"/>
    <xf numFmtId="0" fontId="5" fillId="6" borderId="6" xfId="6" applyBorder="1"/>
    <xf numFmtId="0" fontId="5" fillId="6" borderId="25" xfId="6" applyBorder="1"/>
    <xf numFmtId="0" fontId="5" fillId="6" borderId="20" xfId="6" applyBorder="1"/>
    <xf numFmtId="0" fontId="5" fillId="8" borderId="18" xfId="8" applyBorder="1"/>
    <xf numFmtId="0" fontId="5" fillId="8" borderId="20" xfId="8" applyBorder="1"/>
    <xf numFmtId="0" fontId="6" fillId="0" borderId="0" xfId="4" applyFont="1" applyBorder="1"/>
    <xf numFmtId="0" fontId="6" fillId="0" borderId="29" xfId="4" applyFont="1" applyBorder="1" applyAlignment="1">
      <alignment horizontal="center"/>
    </xf>
    <xf numFmtId="0" fontId="5" fillId="5" borderId="1" xfId="5" applyBorder="1"/>
    <xf numFmtId="0" fontId="5" fillId="5" borderId="1" xfId="5" applyBorder="1" applyAlignment="1">
      <alignment horizontal="center"/>
    </xf>
    <xf numFmtId="0" fontId="5" fillId="5" borderId="3" xfId="5" applyBorder="1"/>
    <xf numFmtId="0" fontId="5" fillId="8" borderId="2" xfId="8" applyBorder="1" applyAlignment="1">
      <alignment horizontal="left" vertical="top"/>
    </xf>
    <xf numFmtId="0" fontId="5" fillId="8" borderId="5" xfId="8" applyBorder="1" applyAlignment="1">
      <alignment horizontal="left" vertical="top"/>
    </xf>
    <xf numFmtId="0" fontId="5" fillId="8" borderId="7" xfId="8" applyBorder="1" applyAlignment="1">
      <alignment horizontal="left" vertical="top"/>
    </xf>
    <xf numFmtId="0" fontId="5" fillId="8" borderId="27" xfId="8" applyBorder="1" applyAlignment="1">
      <alignment horizontal="center"/>
    </xf>
    <xf numFmtId="0" fontId="5" fillId="8" borderId="6" xfId="8" applyBorder="1" applyAlignment="1">
      <alignment horizontal="center"/>
    </xf>
    <xf numFmtId="0" fontId="2" fillId="3" borderId="10" xfId="2" applyBorder="1" applyAlignment="1">
      <alignment vertical="top"/>
    </xf>
    <xf numFmtId="0" fontId="2" fillId="3" borderId="11" xfId="2" applyBorder="1" applyAlignment="1">
      <alignment vertical="top"/>
    </xf>
    <xf numFmtId="0" fontId="2" fillId="3" borderId="12" xfId="2" applyBorder="1" applyAlignment="1">
      <alignment vertical="top"/>
    </xf>
    <xf numFmtId="0" fontId="1" fillId="2" borderId="10" xfId="1" applyBorder="1" applyAlignment="1">
      <alignment vertical="top"/>
    </xf>
    <xf numFmtId="0" fontId="1" fillId="2" borderId="11" xfId="1" applyBorder="1" applyAlignment="1">
      <alignment vertical="top"/>
    </xf>
    <xf numFmtId="0" fontId="3" fillId="4" borderId="10" xfId="3" applyBorder="1" applyAlignment="1">
      <alignment vertical="top"/>
    </xf>
    <xf numFmtId="0" fontId="3" fillId="4" borderId="11" xfId="3" applyBorder="1" applyAlignment="1">
      <alignment vertical="top"/>
    </xf>
    <xf numFmtId="0" fontId="5" fillId="7" borderId="10" xfId="7" applyBorder="1" applyAlignment="1">
      <alignment vertical="top"/>
    </xf>
    <xf numFmtId="0" fontId="5" fillId="7" borderId="11" xfId="7" applyBorder="1" applyAlignment="1">
      <alignment vertical="top"/>
    </xf>
    <xf numFmtId="0" fontId="5" fillId="7" borderId="12" xfId="7" applyBorder="1" applyAlignment="1">
      <alignment vertical="top"/>
    </xf>
    <xf numFmtId="0" fontId="5" fillId="6" borderId="8" xfId="6" applyBorder="1" applyAlignment="1">
      <alignment horizontal="center"/>
    </xf>
    <xf numFmtId="0" fontId="5" fillId="6" borderId="9" xfId="6" applyBorder="1" applyAlignment="1">
      <alignment horizontal="center"/>
    </xf>
    <xf numFmtId="0" fontId="5" fillId="8" borderId="22" xfId="8" applyBorder="1" applyAlignment="1">
      <alignment horizontal="center"/>
    </xf>
    <xf numFmtId="0" fontId="5" fillId="8" borderId="23" xfId="8" applyBorder="1" applyAlignment="1">
      <alignment horizontal="center"/>
    </xf>
    <xf numFmtId="0" fontId="5" fillId="8" borderId="24" xfId="8" applyBorder="1" applyAlignment="1">
      <alignment horizontal="center"/>
    </xf>
    <xf numFmtId="0" fontId="5" fillId="8" borderId="26" xfId="8" applyBorder="1" applyAlignment="1">
      <alignment horizontal="center"/>
    </xf>
    <xf numFmtId="0" fontId="5" fillId="8" borderId="4" xfId="8" applyBorder="1" applyAlignment="1">
      <alignment horizontal="center"/>
    </xf>
    <xf numFmtId="0" fontId="5" fillId="8" borderId="28" xfId="8" applyBorder="1" applyAlignment="1">
      <alignment horizontal="center"/>
    </xf>
    <xf numFmtId="0" fontId="5" fillId="8" borderId="9" xfId="8" applyBorder="1" applyAlignment="1">
      <alignment horizontal="center"/>
    </xf>
    <xf numFmtId="0" fontId="5" fillId="5" borderId="23" xfId="5" applyBorder="1" applyAlignment="1">
      <alignment horizontal="center"/>
    </xf>
  </cellXfs>
  <cellStyles count="9">
    <cellStyle name="60 % - Markeringsfarve5" xfId="7" builtinId="48"/>
    <cellStyle name="Advarselstekst" xfId="4" builtinId="11"/>
    <cellStyle name="God" xfId="1" builtinId="26"/>
    <cellStyle name="Markeringsfarve4" xfId="5" builtinId="41"/>
    <cellStyle name="Markeringsfarve5" xfId="6" builtinId="45"/>
    <cellStyle name="Markeringsfarve6" xfId="8" builtinId="49"/>
    <cellStyle name="Neutral" xfId="3" builtinId="28"/>
    <cellStyle name="Normal" xfId="0" builtinId="0"/>
    <cellStyle name="Ugyldig" xfId="2" builtinId="2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Q35"/>
  <sheetViews>
    <sheetView tabSelected="1" workbookViewId="0">
      <selection activeCell="L28" sqref="L28"/>
    </sheetView>
  </sheetViews>
  <sheetFormatPr defaultRowHeight="15"/>
  <cols>
    <col min="2" max="2" width="14" customWidth="1"/>
    <col min="3" max="3" width="14.5703125" customWidth="1"/>
    <col min="4" max="4" width="10.5703125" customWidth="1"/>
    <col min="5" max="5" width="11.140625" customWidth="1"/>
    <col min="6" max="6" width="10.140625" customWidth="1"/>
    <col min="8" max="8" width="12.85546875" customWidth="1"/>
    <col min="9" max="9" width="12.5703125" customWidth="1"/>
    <col min="10" max="10" width="13.85546875" customWidth="1"/>
    <col min="11" max="11" width="10.7109375" customWidth="1"/>
    <col min="12" max="12" width="11.140625" customWidth="1"/>
    <col min="13" max="13" width="10.140625" customWidth="1"/>
    <col min="14" max="14" width="10.5703125" customWidth="1"/>
    <col min="15" max="15" width="13.5703125" customWidth="1"/>
    <col min="18" max="18" width="12.42578125" customWidth="1"/>
  </cols>
  <sheetData>
    <row r="4" spans="2:17" ht="15.75" thickBot="1"/>
    <row r="5" spans="2:17" ht="15.75" thickBot="1">
      <c r="B5" s="74"/>
      <c r="C5" s="76" t="s">
        <v>1</v>
      </c>
      <c r="D5" s="75" t="s">
        <v>0</v>
      </c>
      <c r="E5" s="75" t="s">
        <v>2</v>
      </c>
      <c r="F5" s="75" t="s">
        <v>3</v>
      </c>
      <c r="H5" s="74"/>
      <c r="I5" s="75" t="s">
        <v>1</v>
      </c>
      <c r="J5" s="101" t="s">
        <v>55</v>
      </c>
      <c r="K5" s="75" t="s">
        <v>0</v>
      </c>
      <c r="L5" s="75" t="s">
        <v>2</v>
      </c>
      <c r="M5" s="75" t="s">
        <v>3</v>
      </c>
      <c r="O5" s="62" t="s">
        <v>42</v>
      </c>
      <c r="P5" s="63">
        <v>3242</v>
      </c>
      <c r="Q5" s="64" t="s">
        <v>43</v>
      </c>
    </row>
    <row r="6" spans="2:17" ht="15.75" thickBot="1">
      <c r="B6" s="82" t="s">
        <v>10</v>
      </c>
      <c r="C6" s="35" t="s">
        <v>4</v>
      </c>
      <c r="D6" s="14">
        <v>20</v>
      </c>
      <c r="E6" s="13">
        <v>0</v>
      </c>
      <c r="F6" s="15">
        <v>2</v>
      </c>
      <c r="H6" s="1" t="s">
        <v>34</v>
      </c>
      <c r="I6" s="1" t="s">
        <v>23</v>
      </c>
      <c r="J6" s="4">
        <v>100</v>
      </c>
      <c r="K6" s="5">
        <f>D24*J6/100</f>
        <v>13</v>
      </c>
      <c r="L6" s="4">
        <f>E24*J6/100</f>
        <v>70</v>
      </c>
      <c r="M6" s="6">
        <f>F24*J6/100</f>
        <v>7</v>
      </c>
      <c r="O6" s="65" t="s">
        <v>44</v>
      </c>
      <c r="P6" s="66">
        <f>P5+250</f>
        <v>3492</v>
      </c>
      <c r="Q6" s="67" t="s">
        <v>43</v>
      </c>
    </row>
    <row r="7" spans="2:17" ht="15.75" thickBot="1">
      <c r="B7" s="83"/>
      <c r="C7" s="36" t="s">
        <v>5</v>
      </c>
      <c r="D7" s="37">
        <v>20</v>
      </c>
      <c r="E7" s="38">
        <v>0</v>
      </c>
      <c r="F7" s="39">
        <v>2</v>
      </c>
      <c r="H7" s="2"/>
      <c r="I7" s="2" t="s">
        <v>9</v>
      </c>
      <c r="J7" s="7">
        <v>200</v>
      </c>
      <c r="K7" s="8">
        <f>D11*J7/100</f>
        <v>8</v>
      </c>
      <c r="L7" s="7">
        <f>E11*J7/100</f>
        <v>10</v>
      </c>
      <c r="M7" s="9">
        <f>F11*J7/100</f>
        <v>2</v>
      </c>
      <c r="O7" s="68" t="s">
        <v>45</v>
      </c>
      <c r="P7" s="63">
        <f>P5-500</f>
        <v>2742</v>
      </c>
      <c r="Q7" s="64" t="s">
        <v>43</v>
      </c>
    </row>
    <row r="8" spans="2:17" ht="15.75" thickBot="1">
      <c r="B8" s="83"/>
      <c r="C8" s="36" t="s">
        <v>6</v>
      </c>
      <c r="D8" s="37">
        <v>20</v>
      </c>
      <c r="E8" s="38">
        <v>0</v>
      </c>
      <c r="F8" s="39">
        <v>12</v>
      </c>
      <c r="H8" s="3"/>
      <c r="I8" s="3" t="s">
        <v>8</v>
      </c>
      <c r="J8" s="10">
        <v>4</v>
      </c>
      <c r="K8" s="11">
        <f>8*J8</f>
        <v>32</v>
      </c>
      <c r="L8" s="10">
        <v>0</v>
      </c>
      <c r="M8" s="12">
        <f>6*J8</f>
        <v>24</v>
      </c>
      <c r="O8" s="69" t="s">
        <v>46</v>
      </c>
      <c r="P8" s="92" t="s">
        <v>53</v>
      </c>
      <c r="Q8" s="93"/>
    </row>
    <row r="9" spans="2:17" ht="15.75" thickBot="1">
      <c r="B9" s="83"/>
      <c r="C9" s="36" t="s">
        <v>7</v>
      </c>
      <c r="D9" s="37">
        <v>25</v>
      </c>
      <c r="E9" s="38">
        <v>0</v>
      </c>
      <c r="F9" s="39">
        <v>0</v>
      </c>
      <c r="H9" s="19" t="s">
        <v>37</v>
      </c>
      <c r="I9" s="19" t="s">
        <v>13</v>
      </c>
      <c r="J9" s="20">
        <v>40</v>
      </c>
      <c r="K9" s="21">
        <f>D14*J9/100</f>
        <v>0</v>
      </c>
      <c r="L9" s="20">
        <f>E14*J9/100</f>
        <v>8</v>
      </c>
      <c r="M9" s="22">
        <f>F14*J9/100</f>
        <v>0</v>
      </c>
    </row>
    <row r="10" spans="2:17" ht="15.75" thickBot="1">
      <c r="B10" s="83"/>
      <c r="C10" s="36" t="s">
        <v>51</v>
      </c>
      <c r="D10" s="37">
        <v>8</v>
      </c>
      <c r="E10" s="38">
        <v>0</v>
      </c>
      <c r="F10" s="39">
        <v>6</v>
      </c>
      <c r="H10" s="23"/>
      <c r="I10" s="23" t="s">
        <v>30</v>
      </c>
      <c r="J10" s="24">
        <v>30</v>
      </c>
      <c r="K10" s="25">
        <f>D29*J10/100</f>
        <v>6</v>
      </c>
      <c r="L10" s="24">
        <f>E29*J10/100</f>
        <v>9</v>
      </c>
      <c r="M10" s="26">
        <f>F29*J10/100</f>
        <v>12</v>
      </c>
      <c r="O10" s="94" t="s">
        <v>54</v>
      </c>
      <c r="P10" s="95"/>
      <c r="Q10" s="96"/>
    </row>
    <row r="11" spans="2:17">
      <c r="B11" s="83"/>
      <c r="C11" s="36" t="s">
        <v>9</v>
      </c>
      <c r="D11" s="37">
        <v>4</v>
      </c>
      <c r="E11" s="38">
        <v>5</v>
      </c>
      <c r="F11" s="39">
        <v>1</v>
      </c>
      <c r="H11" s="1" t="s">
        <v>35</v>
      </c>
      <c r="I11" s="1" t="s">
        <v>4</v>
      </c>
      <c r="J11" s="4">
        <v>250</v>
      </c>
      <c r="K11" s="5">
        <f>D6*J11/100</f>
        <v>50</v>
      </c>
      <c r="L11" s="4">
        <f>E6*J11/100</f>
        <v>0</v>
      </c>
      <c r="M11" s="6">
        <f>F6*J11/100</f>
        <v>5</v>
      </c>
      <c r="O11" s="70" t="s">
        <v>0</v>
      </c>
      <c r="P11" s="97">
        <f>P6*0.3/4</f>
        <v>261.89999999999998</v>
      </c>
      <c r="Q11" s="98"/>
    </row>
    <row r="12" spans="2:17">
      <c r="B12" s="83"/>
      <c r="C12" s="36" t="s">
        <v>52</v>
      </c>
      <c r="D12" s="37">
        <v>12</v>
      </c>
      <c r="E12" s="38">
        <v>2</v>
      </c>
      <c r="F12" s="39">
        <v>5</v>
      </c>
      <c r="H12" s="2"/>
      <c r="I12" s="2" t="s">
        <v>38</v>
      </c>
      <c r="J12" s="7">
        <v>200</v>
      </c>
      <c r="K12" s="8">
        <f>D27*J12/100</f>
        <v>10</v>
      </c>
      <c r="L12" s="7">
        <f>E27*J12/100</f>
        <v>100</v>
      </c>
      <c r="M12" s="9">
        <f>F27*J12/100</f>
        <v>0</v>
      </c>
      <c r="O12" s="70" t="s">
        <v>2</v>
      </c>
      <c r="P12" s="80">
        <f>P6*0.45/4</f>
        <v>392.85</v>
      </c>
      <c r="Q12" s="81"/>
    </row>
    <row r="13" spans="2:17" ht="15.75" thickBot="1">
      <c r="B13" s="84"/>
      <c r="C13" s="40" t="s">
        <v>11</v>
      </c>
      <c r="D13" s="17">
        <v>11</v>
      </c>
      <c r="E13" s="16">
        <v>4</v>
      </c>
      <c r="F13" s="18">
        <v>0</v>
      </c>
      <c r="H13" s="3"/>
      <c r="I13" s="3" t="s">
        <v>19</v>
      </c>
      <c r="J13" s="10">
        <v>200</v>
      </c>
      <c r="K13" s="11">
        <f>D20*J13/100</f>
        <v>12</v>
      </c>
      <c r="L13" s="10">
        <f>E20*J13/100</f>
        <v>28</v>
      </c>
      <c r="M13" s="12">
        <f>F20*J13/100</f>
        <v>0</v>
      </c>
      <c r="O13" s="71" t="s">
        <v>3</v>
      </c>
      <c r="P13" s="99">
        <f>P6*0.25/9</f>
        <v>97</v>
      </c>
      <c r="Q13" s="100"/>
    </row>
    <row r="14" spans="2:17" ht="15.75" thickBot="1">
      <c r="B14" s="85" t="s">
        <v>12</v>
      </c>
      <c r="C14" s="41" t="s">
        <v>13</v>
      </c>
      <c r="D14" s="8">
        <v>0</v>
      </c>
      <c r="E14" s="7">
        <v>20</v>
      </c>
      <c r="F14" s="9">
        <v>0</v>
      </c>
      <c r="H14" s="27" t="s">
        <v>37</v>
      </c>
      <c r="I14" s="27" t="s">
        <v>40</v>
      </c>
      <c r="J14" s="28">
        <v>60</v>
      </c>
      <c r="K14" s="29">
        <f>D33*J14/100</f>
        <v>44.4</v>
      </c>
      <c r="L14" s="28">
        <f>E33*J14/100</f>
        <v>4.2</v>
      </c>
      <c r="M14" s="30">
        <f>F33*J14/100</f>
        <v>3.6</v>
      </c>
    </row>
    <row r="15" spans="2:17">
      <c r="B15" s="86"/>
      <c r="C15" s="41" t="s">
        <v>14</v>
      </c>
      <c r="D15" s="8">
        <v>0</v>
      </c>
      <c r="E15" s="7">
        <v>5</v>
      </c>
      <c r="F15" s="9">
        <v>0</v>
      </c>
      <c r="H15" s="1" t="s">
        <v>36</v>
      </c>
      <c r="I15" s="1" t="s">
        <v>4</v>
      </c>
      <c r="J15" s="4">
        <v>250</v>
      </c>
      <c r="K15" s="5">
        <f>D6*J15/100</f>
        <v>50</v>
      </c>
      <c r="L15" s="4">
        <f>E6*J15/100</f>
        <v>0</v>
      </c>
      <c r="M15" s="6">
        <f>F6*J15/100</f>
        <v>5</v>
      </c>
    </row>
    <row r="16" spans="2:17">
      <c r="B16" s="86"/>
      <c r="C16" s="41" t="s">
        <v>15</v>
      </c>
      <c r="D16" s="8">
        <v>0</v>
      </c>
      <c r="E16" s="7">
        <v>4</v>
      </c>
      <c r="F16" s="9">
        <v>0</v>
      </c>
      <c r="H16" s="2"/>
      <c r="I16" s="2" t="s">
        <v>38</v>
      </c>
      <c r="J16" s="7">
        <v>150</v>
      </c>
      <c r="K16" s="8">
        <f>D27*J16/100</f>
        <v>7.5</v>
      </c>
      <c r="L16" s="7">
        <f>E27*J16/100</f>
        <v>75</v>
      </c>
      <c r="M16" s="9">
        <f>F27*J16/100</f>
        <v>0</v>
      </c>
    </row>
    <row r="17" spans="2:16" ht="15.75" thickBot="1">
      <c r="B17" s="86"/>
      <c r="C17" s="41" t="s">
        <v>16</v>
      </c>
      <c r="D17" s="8">
        <v>0</v>
      </c>
      <c r="E17" s="7">
        <v>2</v>
      </c>
      <c r="F17" s="9">
        <v>0</v>
      </c>
      <c r="H17" s="3"/>
      <c r="I17" s="3" t="s">
        <v>19</v>
      </c>
      <c r="J17" s="10">
        <v>200</v>
      </c>
      <c r="K17" s="11">
        <f>D20*J17/100</f>
        <v>12</v>
      </c>
      <c r="L17" s="10">
        <f>E20*J17/100</f>
        <v>28</v>
      </c>
      <c r="M17" s="12">
        <f>F20*J17/100</f>
        <v>0</v>
      </c>
    </row>
    <row r="18" spans="2:16">
      <c r="B18" s="86"/>
      <c r="C18" s="41" t="s">
        <v>17</v>
      </c>
      <c r="D18" s="8">
        <v>1</v>
      </c>
      <c r="E18" s="7">
        <v>3</v>
      </c>
      <c r="F18" s="9">
        <v>0</v>
      </c>
      <c r="H18" s="27" t="s">
        <v>37</v>
      </c>
      <c r="I18" s="27" t="s">
        <v>49</v>
      </c>
      <c r="J18" s="28">
        <v>50</v>
      </c>
      <c r="K18" s="29">
        <f>D30*J18/100</f>
        <v>12.5</v>
      </c>
      <c r="L18" s="28">
        <f>E30*J18/100</f>
        <v>8.5</v>
      </c>
      <c r="M18" s="30">
        <f>F30*J18/100</f>
        <v>26.5</v>
      </c>
    </row>
    <row r="19" spans="2:16">
      <c r="B19" s="86"/>
      <c r="C19" s="41" t="s">
        <v>18</v>
      </c>
      <c r="D19" s="8">
        <v>1</v>
      </c>
      <c r="E19" s="7">
        <v>6</v>
      </c>
      <c r="F19" s="9">
        <v>0</v>
      </c>
      <c r="H19" s="27"/>
      <c r="I19" s="27" t="s">
        <v>24</v>
      </c>
      <c r="J19" s="28">
        <v>80</v>
      </c>
      <c r="K19" s="29">
        <f>D24*J19/100</f>
        <v>10.4</v>
      </c>
      <c r="L19" s="28">
        <f>E24*J19/100</f>
        <v>56</v>
      </c>
      <c r="M19" s="30">
        <f>F24*J19/100</f>
        <v>5.6</v>
      </c>
    </row>
    <row r="20" spans="2:16" ht="15.75" thickBot="1">
      <c r="B20" s="86"/>
      <c r="C20" s="41" t="s">
        <v>19</v>
      </c>
      <c r="D20" s="8">
        <v>6</v>
      </c>
      <c r="E20" s="7">
        <v>14</v>
      </c>
      <c r="F20" s="9">
        <v>0</v>
      </c>
      <c r="H20" s="23"/>
      <c r="I20" s="23" t="s">
        <v>52</v>
      </c>
      <c r="J20" s="28">
        <v>450</v>
      </c>
      <c r="K20" s="29">
        <f>D12*J20/100</f>
        <v>54</v>
      </c>
      <c r="L20" s="28">
        <f>E12*J20/100</f>
        <v>9</v>
      </c>
      <c r="M20" s="30">
        <f>F12*J20/100</f>
        <v>22.5</v>
      </c>
    </row>
    <row r="21" spans="2:16" ht="15.75" thickBot="1">
      <c r="B21" s="86"/>
      <c r="C21" s="41" t="s">
        <v>20</v>
      </c>
      <c r="D21" s="8">
        <v>2</v>
      </c>
      <c r="E21" s="7">
        <v>7</v>
      </c>
      <c r="F21" s="9">
        <v>0</v>
      </c>
      <c r="H21" s="31" t="s">
        <v>39</v>
      </c>
      <c r="I21" s="32"/>
      <c r="J21" s="33"/>
      <c r="K21" s="34">
        <f>SUM(K6:K19)</f>
        <v>267.79999999999995</v>
      </c>
      <c r="L21" s="34">
        <f>SUM(L6:L19)</f>
        <v>396.7</v>
      </c>
      <c r="M21" s="34">
        <f>SUM(M6:M19)</f>
        <v>90.699999999999989</v>
      </c>
      <c r="O21" s="72" t="s">
        <v>50</v>
      </c>
      <c r="P21" s="73">
        <f>K21*4+L21*4+M21*9</f>
        <v>3474.3</v>
      </c>
    </row>
    <row r="22" spans="2:16" ht="15.75" thickBot="1">
      <c r="B22" s="86"/>
      <c r="C22" s="41" t="s">
        <v>21</v>
      </c>
      <c r="D22" s="8">
        <v>5</v>
      </c>
      <c r="E22" s="7">
        <v>20</v>
      </c>
      <c r="F22" s="9">
        <v>0</v>
      </c>
    </row>
    <row r="23" spans="2:16">
      <c r="B23" s="87" t="s">
        <v>22</v>
      </c>
      <c r="C23" s="42" t="s">
        <v>24</v>
      </c>
      <c r="D23" s="21">
        <v>5</v>
      </c>
      <c r="E23" s="20">
        <v>50</v>
      </c>
      <c r="F23" s="22">
        <v>0</v>
      </c>
    </row>
    <row r="24" spans="2:16">
      <c r="B24" s="88"/>
      <c r="C24" s="43" t="s">
        <v>23</v>
      </c>
      <c r="D24" s="29">
        <v>13</v>
      </c>
      <c r="E24" s="28">
        <v>70</v>
      </c>
      <c r="F24" s="30">
        <v>7</v>
      </c>
    </row>
    <row r="25" spans="2:16">
      <c r="B25" s="88"/>
      <c r="C25" s="43" t="s">
        <v>25</v>
      </c>
      <c r="D25" s="29">
        <v>10</v>
      </c>
      <c r="E25" s="28">
        <v>80</v>
      </c>
      <c r="F25" s="30">
        <v>0</v>
      </c>
    </row>
    <row r="26" spans="2:16">
      <c r="B26" s="88"/>
      <c r="C26" s="43" t="s">
        <v>26</v>
      </c>
      <c r="D26" s="29">
        <v>0</v>
      </c>
      <c r="E26" s="28">
        <v>18</v>
      </c>
      <c r="F26" s="30">
        <v>0</v>
      </c>
    </row>
    <row r="27" spans="2:16" ht="15.75" thickBot="1">
      <c r="B27" s="88"/>
      <c r="C27" s="44" t="s">
        <v>27</v>
      </c>
      <c r="D27" s="25">
        <v>5</v>
      </c>
      <c r="E27" s="24">
        <v>50</v>
      </c>
      <c r="F27" s="26">
        <v>0</v>
      </c>
    </row>
    <row r="28" spans="2:16">
      <c r="B28" s="89" t="s">
        <v>28</v>
      </c>
      <c r="C28" s="45" t="s">
        <v>29</v>
      </c>
      <c r="D28" s="46">
        <v>0</v>
      </c>
      <c r="E28" s="47">
        <v>0</v>
      </c>
      <c r="F28" s="48">
        <v>100</v>
      </c>
    </row>
    <row r="29" spans="2:16">
      <c r="B29" s="90"/>
      <c r="C29" s="45" t="s">
        <v>30</v>
      </c>
      <c r="D29" s="46">
        <v>20</v>
      </c>
      <c r="E29" s="47">
        <v>30</v>
      </c>
      <c r="F29" s="48">
        <v>40</v>
      </c>
    </row>
    <row r="30" spans="2:16">
      <c r="B30" s="90"/>
      <c r="C30" s="45" t="s">
        <v>31</v>
      </c>
      <c r="D30" s="46">
        <v>25</v>
      </c>
      <c r="E30" s="47">
        <v>17</v>
      </c>
      <c r="F30" s="48">
        <v>53</v>
      </c>
    </row>
    <row r="31" spans="2:16">
      <c r="B31" s="90"/>
      <c r="C31" s="45" t="s">
        <v>32</v>
      </c>
      <c r="D31" s="46">
        <v>0</v>
      </c>
      <c r="E31" s="47">
        <v>8</v>
      </c>
      <c r="F31" s="48">
        <v>52</v>
      </c>
    </row>
    <row r="32" spans="2:16" ht="15.75" thickBot="1">
      <c r="B32" s="91"/>
      <c r="C32" s="49" t="s">
        <v>33</v>
      </c>
      <c r="D32" s="46">
        <v>0</v>
      </c>
      <c r="E32" s="47">
        <v>0</v>
      </c>
      <c r="F32" s="48">
        <v>82</v>
      </c>
    </row>
    <row r="33" spans="2:6">
      <c r="B33" s="77" t="s">
        <v>41</v>
      </c>
      <c r="C33" s="50" t="s">
        <v>40</v>
      </c>
      <c r="D33" s="51">
        <v>74</v>
      </c>
      <c r="E33" s="52">
        <v>7</v>
      </c>
      <c r="F33" s="53">
        <v>6</v>
      </c>
    </row>
    <row r="34" spans="2:6">
      <c r="B34" s="78"/>
      <c r="C34" s="54" t="s">
        <v>48</v>
      </c>
      <c r="D34" s="55">
        <v>2</v>
      </c>
      <c r="E34" s="56">
        <v>0</v>
      </c>
      <c r="F34" s="57">
        <v>0</v>
      </c>
    </row>
    <row r="35" spans="2:6" ht="15.75" thickBot="1">
      <c r="B35" s="79"/>
      <c r="C35" s="58" t="s">
        <v>47</v>
      </c>
      <c r="D35" s="59">
        <v>0</v>
      </c>
      <c r="E35" s="60">
        <v>0</v>
      </c>
      <c r="F35" s="61">
        <v>3</v>
      </c>
    </row>
  </sheetData>
  <mergeCells count="10">
    <mergeCell ref="B33:B35"/>
    <mergeCell ref="P12:Q12"/>
    <mergeCell ref="B6:B13"/>
    <mergeCell ref="B14:B22"/>
    <mergeCell ref="B23:B27"/>
    <mergeCell ref="B28:B32"/>
    <mergeCell ref="P8:Q8"/>
    <mergeCell ref="O10:Q10"/>
    <mergeCell ref="P11:Q11"/>
    <mergeCell ref="P13:Q1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Windows</cp:lastModifiedBy>
  <dcterms:created xsi:type="dcterms:W3CDTF">2015-01-12T15:59:57Z</dcterms:created>
  <dcterms:modified xsi:type="dcterms:W3CDTF">2015-01-12T18:44:18Z</dcterms:modified>
</cp:coreProperties>
</file>