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0" yWindow="0" windowWidth="19480" windowHeight="15460" tabRatio="500"/>
  </bookViews>
  <sheets>
    <sheet name="Ark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1" i="1" l="1"/>
  <c r="B80" i="1"/>
  <c r="B79" i="1"/>
  <c r="B78" i="1"/>
  <c r="B75" i="1"/>
  <c r="B74" i="1"/>
  <c r="B73" i="1"/>
  <c r="B72" i="1"/>
  <c r="D69" i="1"/>
  <c r="C69" i="1"/>
  <c r="B69" i="1"/>
  <c r="D68" i="1"/>
  <c r="C68" i="1"/>
  <c r="B68" i="1"/>
  <c r="D67" i="1"/>
  <c r="C67" i="1"/>
  <c r="B67" i="1"/>
  <c r="D66" i="1"/>
  <c r="C66" i="1"/>
  <c r="B66" i="1"/>
  <c r="B61" i="1"/>
  <c r="B60" i="1"/>
  <c r="B59" i="1"/>
  <c r="B58" i="1"/>
  <c r="B55" i="1"/>
  <c r="B54" i="1"/>
  <c r="B53" i="1"/>
  <c r="B52" i="1"/>
  <c r="D49" i="1"/>
  <c r="C49" i="1"/>
  <c r="B49" i="1"/>
  <c r="D48" i="1"/>
  <c r="C48" i="1"/>
  <c r="B48" i="1"/>
  <c r="D47" i="1"/>
  <c r="C47" i="1"/>
  <c r="B47" i="1"/>
  <c r="D46" i="1"/>
  <c r="C46" i="1"/>
  <c r="B46" i="1"/>
  <c r="B41" i="1"/>
  <c r="B40" i="1"/>
  <c r="B39" i="1"/>
  <c r="B38" i="1"/>
  <c r="B32" i="1"/>
  <c r="B35" i="1"/>
  <c r="B34" i="1"/>
  <c r="B33" i="1"/>
  <c r="C11" i="1"/>
  <c r="B12" i="1"/>
  <c r="D29" i="1"/>
  <c r="C29" i="1"/>
  <c r="B29" i="1"/>
  <c r="D28" i="1"/>
  <c r="C28" i="1"/>
  <c r="B28" i="1"/>
  <c r="D27" i="1"/>
  <c r="C27" i="1"/>
  <c r="B27" i="1"/>
  <c r="D26" i="1"/>
  <c r="C26" i="1"/>
  <c r="B26" i="1"/>
  <c r="D8" i="1"/>
  <c r="C8" i="1"/>
  <c r="B8" i="1"/>
  <c r="D7" i="1"/>
  <c r="C7" i="1"/>
  <c r="B7" i="1"/>
  <c r="B18" i="1"/>
  <c r="B21" i="1"/>
  <c r="B20" i="1"/>
  <c r="B19" i="1"/>
  <c r="B15" i="1"/>
  <c r="B14" i="1"/>
  <c r="B13" i="1"/>
  <c r="D6" i="1"/>
  <c r="C6" i="1"/>
  <c r="B6" i="1"/>
  <c r="B5" i="1"/>
  <c r="D5" i="1"/>
  <c r="C5" i="1"/>
</calcChain>
</file>

<file path=xl/sharedStrings.xml><?xml version="1.0" encoding="utf-8"?>
<sst xmlns="http://schemas.openxmlformats.org/spreadsheetml/2006/main" count="89" uniqueCount="32">
  <si>
    <t xml:space="preserve">Dødløft </t>
  </si>
  <si>
    <t>Squat</t>
  </si>
  <si>
    <t>Trænings max</t>
  </si>
  <si>
    <t xml:space="preserve">Bænkpres </t>
  </si>
  <si>
    <t xml:space="preserve">Dips </t>
  </si>
  <si>
    <t xml:space="preserve">Pulldown UH </t>
  </si>
  <si>
    <t xml:space="preserve">Dødløft snatch grip </t>
  </si>
  <si>
    <t>Uge 1 /  65% x 5, 75% x 5,  85% x 5+</t>
  </si>
  <si>
    <t xml:space="preserve"> Dag 1 </t>
  </si>
  <si>
    <t>Uge 2 / 70% x 3, 80% x 3, 90% x 3+</t>
  </si>
  <si>
    <t>Uge 3 / 75% x 5, 85x x 3, 95% x 1+</t>
  </si>
  <si>
    <t>Uge 4 / 40% x 5, 50% x 5, 60% x 5</t>
  </si>
  <si>
    <t xml:space="preserve">Militær pres </t>
  </si>
  <si>
    <t xml:space="preserve">kg. </t>
  </si>
  <si>
    <t xml:space="preserve">DB incline press </t>
  </si>
  <si>
    <t>Uge 1 / 40% x 10 x 4</t>
  </si>
  <si>
    <t>Uge 2 / 50% x 8 x 4</t>
  </si>
  <si>
    <t>Uge 3 / 60% x 6 x 4</t>
  </si>
  <si>
    <t>Uge 4 / 30% x 10 x 4</t>
  </si>
  <si>
    <t>DB rows</t>
  </si>
  <si>
    <t xml:space="preserve">1. Cyklus </t>
  </si>
  <si>
    <t>Dag 2</t>
  </si>
  <si>
    <t>DB etbenet dødløft</t>
  </si>
  <si>
    <t>Dag 3</t>
  </si>
  <si>
    <t xml:space="preserve">gen. </t>
  </si>
  <si>
    <t>Uge 1 / 40% x 4</t>
  </si>
  <si>
    <t>Uge 2 / 50% x 4</t>
  </si>
  <si>
    <t>Uge 3 / 60% x 4</t>
  </si>
  <si>
    <t>Uge 4 / 30% x 4</t>
  </si>
  <si>
    <t>Dag 4</t>
  </si>
  <si>
    <t>Front squat</t>
  </si>
  <si>
    <t xml:space="preserve">Lunges DB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</si>
</sst>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theme="1"/>
      <name val="Calibri"/>
      <scheme val="minor"/>
    </font>
    <font>
      <b/>
      <sz val="16"/>
      <color theme="1"/>
      <name val="Calibri"/>
      <scheme val="minor"/>
    </font>
    <font>
      <b/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2" fontId="0" fillId="0" borderId="0" xfId="0" applyNumberFormat="1"/>
    <xf numFmtId="164" fontId="0" fillId="0" borderId="0" xfId="0" applyNumberFormat="1"/>
    <xf numFmtId="0" fontId="1" fillId="0" borderId="0" xfId="0" applyFont="1"/>
    <xf numFmtId="0" fontId="4" fillId="0" borderId="0" xfId="0" applyNumberFormat="1" applyFont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37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Besøgt link" xfId="18" builtinId="9" hidden="1"/>
    <cellStyle name="Besøgt link" xfId="20" builtinId="9" hidden="1"/>
    <cellStyle name="Besøgt link" xfId="22" builtinId="9" hidden="1"/>
    <cellStyle name="Besøgt link" xfId="24" builtinId="9" hidden="1"/>
    <cellStyle name="Besøgt link" xfId="26" builtinId="9" hidden="1"/>
    <cellStyle name="Besøgt link" xfId="28" builtinId="9" hidden="1"/>
    <cellStyle name="Besøgt link" xfId="30" builtinId="9" hidden="1"/>
    <cellStyle name="Besøgt link" xfId="32" builtinId="9" hidden="1"/>
    <cellStyle name="Besøgt link" xfId="34" builtinId="9" hidden="1"/>
    <cellStyle name="Besøgt link" xfId="3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abSelected="1" workbookViewId="0">
      <selection activeCell="E18" sqref="E18"/>
    </sheetView>
  </sheetViews>
  <sheetFormatPr baseColWidth="10" defaultRowHeight="15" x14ac:dyDescent="0"/>
  <cols>
    <col min="1" max="1" width="34.5" customWidth="1"/>
    <col min="2" max="2" width="13.33203125" customWidth="1"/>
    <col min="3" max="3" width="13.1640625" customWidth="1"/>
    <col min="4" max="4" width="12" customWidth="1"/>
  </cols>
  <sheetData>
    <row r="1" spans="1:12" ht="20">
      <c r="A1" s="6" t="s">
        <v>20</v>
      </c>
      <c r="B1" s="2"/>
      <c r="C1" s="2"/>
    </row>
    <row r="3" spans="1:12" ht="18">
      <c r="A3" s="7" t="s">
        <v>8</v>
      </c>
    </row>
    <row r="4" spans="1:12">
      <c r="A4" s="3" t="s">
        <v>12</v>
      </c>
      <c r="B4" s="4" t="s">
        <v>2</v>
      </c>
      <c r="C4" s="5">
        <v>40.799999999999997</v>
      </c>
      <c r="D4" s="5" t="s">
        <v>13</v>
      </c>
    </row>
    <row r="5" spans="1:12">
      <c r="A5" t="s">
        <v>7</v>
      </c>
      <c r="B5">
        <f>C4*0.65</f>
        <v>26.52</v>
      </c>
      <c r="C5">
        <f>C4*75%</f>
        <v>30.599999999999998</v>
      </c>
      <c r="D5">
        <f>C4*85%</f>
        <v>34.68</v>
      </c>
    </row>
    <row r="6" spans="1:12">
      <c r="A6" t="s">
        <v>9</v>
      </c>
      <c r="B6">
        <f>70%*C4</f>
        <v>28.559999999999995</v>
      </c>
      <c r="C6">
        <f>80%*C4</f>
        <v>32.64</v>
      </c>
      <c r="D6">
        <f>90%*C4</f>
        <v>36.72</v>
      </c>
    </row>
    <row r="7" spans="1:12">
      <c r="A7" t="s">
        <v>10</v>
      </c>
      <c r="B7">
        <f>75%*C4</f>
        <v>30.599999999999998</v>
      </c>
      <c r="C7">
        <f>85%*C4</f>
        <v>34.68</v>
      </c>
      <c r="D7">
        <f>95%*C4</f>
        <v>38.76</v>
      </c>
    </row>
    <row r="8" spans="1:12">
      <c r="A8" t="s">
        <v>11</v>
      </c>
      <c r="B8">
        <f>40%*C4</f>
        <v>16.32</v>
      </c>
      <c r="C8">
        <f>50%*C4</f>
        <v>20.399999999999999</v>
      </c>
      <c r="D8">
        <f>60%*C4</f>
        <v>24.479999999999997</v>
      </c>
    </row>
    <row r="11" spans="1:12">
      <c r="A11" s="3" t="s">
        <v>14</v>
      </c>
      <c r="B11" s="5" t="s">
        <v>2</v>
      </c>
      <c r="C11" s="5">
        <f>28.9</f>
        <v>28.9</v>
      </c>
      <c r="D11" s="5" t="s">
        <v>13</v>
      </c>
    </row>
    <row r="12" spans="1:12">
      <c r="A12" t="s">
        <v>15</v>
      </c>
      <c r="B12">
        <f>C11*40%</f>
        <v>11.56</v>
      </c>
      <c r="E12" s="1"/>
      <c r="F12" s="1"/>
      <c r="G12" s="1"/>
      <c r="H12" s="1"/>
      <c r="I12" s="1"/>
      <c r="J12" s="1"/>
      <c r="K12" s="1"/>
      <c r="L12" s="1"/>
    </row>
    <row r="13" spans="1:12">
      <c r="A13" t="s">
        <v>16</v>
      </c>
      <c r="B13">
        <f>C11*50%</f>
        <v>14.45</v>
      </c>
      <c r="E13" s="1"/>
      <c r="F13" s="1"/>
      <c r="G13" s="1"/>
      <c r="H13" s="1"/>
      <c r="I13" s="1"/>
      <c r="J13" s="1"/>
      <c r="K13" s="1"/>
      <c r="L13" s="1"/>
    </row>
    <row r="14" spans="1:12">
      <c r="A14" t="s">
        <v>17</v>
      </c>
      <c r="B14">
        <f>60%*C11</f>
        <v>17.34</v>
      </c>
    </row>
    <row r="15" spans="1:12">
      <c r="A15" t="s">
        <v>18</v>
      </c>
      <c r="B15">
        <f>30%*C11</f>
        <v>8.67</v>
      </c>
    </row>
    <row r="17" spans="1:4">
      <c r="A17" s="3" t="s">
        <v>19</v>
      </c>
      <c r="B17" s="5" t="s">
        <v>2</v>
      </c>
      <c r="C17" s="5">
        <v>40.799999999999997</v>
      </c>
      <c r="D17" s="5" t="s">
        <v>13</v>
      </c>
    </row>
    <row r="18" spans="1:4">
      <c r="A18" t="s">
        <v>15</v>
      </c>
      <c r="B18">
        <f>C17*40%</f>
        <v>16.32</v>
      </c>
    </row>
    <row r="19" spans="1:4">
      <c r="A19" t="s">
        <v>16</v>
      </c>
      <c r="B19">
        <f>C17*50%</f>
        <v>20.399999999999999</v>
      </c>
    </row>
    <row r="20" spans="1:4">
      <c r="A20" t="s">
        <v>17</v>
      </c>
      <c r="B20">
        <f>60%*C17</f>
        <v>24.479999999999997</v>
      </c>
    </row>
    <row r="21" spans="1:4">
      <c r="A21" t="s">
        <v>18</v>
      </c>
      <c r="B21">
        <f>30%*C17</f>
        <v>12.239999999999998</v>
      </c>
    </row>
    <row r="24" spans="1:4" ht="18">
      <c r="A24" s="7" t="s">
        <v>21</v>
      </c>
    </row>
    <row r="25" spans="1:4">
      <c r="A25" s="3" t="s">
        <v>0</v>
      </c>
      <c r="B25" s="4" t="s">
        <v>2</v>
      </c>
      <c r="C25" s="5">
        <v>153.6</v>
      </c>
      <c r="D25" s="5" t="s">
        <v>13</v>
      </c>
    </row>
    <row r="26" spans="1:4">
      <c r="A26" t="s">
        <v>7</v>
      </c>
      <c r="B26">
        <f>C25*0.65</f>
        <v>99.84</v>
      </c>
      <c r="C26">
        <f>C25*75%</f>
        <v>115.19999999999999</v>
      </c>
      <c r="D26">
        <f>C25*85%</f>
        <v>130.56</v>
      </c>
    </row>
    <row r="27" spans="1:4">
      <c r="A27" t="s">
        <v>9</v>
      </c>
      <c r="B27">
        <f>70%*C25</f>
        <v>107.52</v>
      </c>
      <c r="C27">
        <f>80%*C25</f>
        <v>122.88</v>
      </c>
      <c r="D27">
        <f>90%*C25</f>
        <v>138.24</v>
      </c>
    </row>
    <row r="28" spans="1:4">
      <c r="A28" t="s">
        <v>10</v>
      </c>
      <c r="B28">
        <f>75%*C25</f>
        <v>115.19999999999999</v>
      </c>
      <c r="C28">
        <f>85%*C25</f>
        <v>130.56</v>
      </c>
      <c r="D28">
        <f>95%*C25</f>
        <v>145.91999999999999</v>
      </c>
    </row>
    <row r="29" spans="1:4">
      <c r="A29" t="s">
        <v>11</v>
      </c>
      <c r="B29">
        <f>40%*C25</f>
        <v>61.44</v>
      </c>
      <c r="C29">
        <f>50%*C25</f>
        <v>76.8</v>
      </c>
      <c r="D29">
        <f>60%*C25</f>
        <v>92.16</v>
      </c>
    </row>
    <row r="31" spans="1:4">
      <c r="A31" s="3" t="s">
        <v>6</v>
      </c>
      <c r="B31" s="5" t="s">
        <v>2</v>
      </c>
      <c r="C31" s="5">
        <v>126</v>
      </c>
      <c r="D31" s="5" t="s">
        <v>13</v>
      </c>
    </row>
    <row r="32" spans="1:4">
      <c r="A32" t="s">
        <v>15</v>
      </c>
      <c r="B32">
        <f>C31*40%</f>
        <v>50.400000000000006</v>
      </c>
    </row>
    <row r="33" spans="1:4">
      <c r="A33" t="s">
        <v>16</v>
      </c>
      <c r="B33">
        <f>C31*50%</f>
        <v>63</v>
      </c>
    </row>
    <row r="34" spans="1:4">
      <c r="A34" t="s">
        <v>17</v>
      </c>
      <c r="B34">
        <f>60%*C31</f>
        <v>75.599999999999994</v>
      </c>
    </row>
    <row r="35" spans="1:4">
      <c r="A35" t="s">
        <v>18</v>
      </c>
      <c r="B35">
        <f>30%*C31</f>
        <v>37.799999999999997</v>
      </c>
    </row>
    <row r="37" spans="1:4">
      <c r="A37" s="3" t="s">
        <v>22</v>
      </c>
      <c r="B37" s="5" t="s">
        <v>2</v>
      </c>
      <c r="C37" s="5">
        <v>13.3</v>
      </c>
      <c r="D37" s="5" t="s">
        <v>13</v>
      </c>
    </row>
    <row r="38" spans="1:4">
      <c r="A38" t="s">
        <v>15</v>
      </c>
      <c r="B38">
        <f>C37*40%</f>
        <v>5.32</v>
      </c>
    </row>
    <row r="39" spans="1:4">
      <c r="A39" t="s">
        <v>16</v>
      </c>
      <c r="B39">
        <f>C37*50%</f>
        <v>6.65</v>
      </c>
    </row>
    <row r="40" spans="1:4">
      <c r="A40" t="s">
        <v>17</v>
      </c>
      <c r="B40">
        <f>60%*C37</f>
        <v>7.98</v>
      </c>
    </row>
    <row r="41" spans="1:4">
      <c r="A41" t="s">
        <v>18</v>
      </c>
      <c r="B41">
        <f>30%*C37</f>
        <v>3.99</v>
      </c>
    </row>
    <row r="44" spans="1:4" ht="18">
      <c r="A44" s="7" t="s">
        <v>23</v>
      </c>
    </row>
    <row r="45" spans="1:4">
      <c r="A45" s="3" t="s">
        <v>3</v>
      </c>
      <c r="B45" s="4" t="s">
        <v>2</v>
      </c>
      <c r="C45" s="5">
        <v>63</v>
      </c>
      <c r="D45" s="5" t="s">
        <v>13</v>
      </c>
    </row>
    <row r="46" spans="1:4">
      <c r="A46" t="s">
        <v>7</v>
      </c>
      <c r="B46">
        <f>C45*0.65</f>
        <v>40.950000000000003</v>
      </c>
      <c r="C46">
        <f>C45*75%</f>
        <v>47.25</v>
      </c>
      <c r="D46">
        <f>C45*85%</f>
        <v>53.55</v>
      </c>
    </row>
    <row r="47" spans="1:4">
      <c r="A47" t="s">
        <v>9</v>
      </c>
      <c r="B47">
        <f>70%*C45</f>
        <v>44.099999999999994</v>
      </c>
      <c r="C47">
        <f>80%*C45</f>
        <v>50.400000000000006</v>
      </c>
      <c r="D47">
        <f>90%*C45</f>
        <v>56.7</v>
      </c>
    </row>
    <row r="48" spans="1:4">
      <c r="A48" t="s">
        <v>10</v>
      </c>
      <c r="B48">
        <f>75%*C45</f>
        <v>47.25</v>
      </c>
      <c r="C48">
        <f>85%*C45</f>
        <v>53.55</v>
      </c>
      <c r="D48">
        <f>95%*C45</f>
        <v>59.849999999999994</v>
      </c>
    </row>
    <row r="49" spans="1:4">
      <c r="A49" t="s">
        <v>11</v>
      </c>
      <c r="B49">
        <f>40%*C45</f>
        <v>25.200000000000003</v>
      </c>
      <c r="C49">
        <f>50%*C45</f>
        <v>31.5</v>
      </c>
      <c r="D49">
        <f>60%*C45</f>
        <v>37.799999999999997</v>
      </c>
    </row>
    <row r="51" spans="1:4">
      <c r="A51" s="3" t="s">
        <v>4</v>
      </c>
      <c r="B51" s="5" t="s">
        <v>2</v>
      </c>
      <c r="C51" s="5">
        <v>14</v>
      </c>
      <c r="D51" s="5" t="s">
        <v>24</v>
      </c>
    </row>
    <row r="52" spans="1:4">
      <c r="A52" t="s">
        <v>25</v>
      </c>
      <c r="B52">
        <f>C51*40%</f>
        <v>5.6000000000000005</v>
      </c>
    </row>
    <row r="53" spans="1:4">
      <c r="A53" t="s">
        <v>26</v>
      </c>
      <c r="B53">
        <f>C51*50%</f>
        <v>7</v>
      </c>
    </row>
    <row r="54" spans="1:4">
      <c r="A54" t="s">
        <v>27</v>
      </c>
      <c r="B54">
        <f>60%*C51</f>
        <v>8.4</v>
      </c>
    </row>
    <row r="55" spans="1:4">
      <c r="A55" t="s">
        <v>28</v>
      </c>
      <c r="B55">
        <f>30%*C51</f>
        <v>4.2</v>
      </c>
    </row>
    <row r="57" spans="1:4">
      <c r="A57" s="3" t="s">
        <v>5</v>
      </c>
      <c r="B57" s="5" t="s">
        <v>2</v>
      </c>
      <c r="C57" s="5">
        <v>105</v>
      </c>
      <c r="D57" s="5" t="s">
        <v>13</v>
      </c>
    </row>
    <row r="58" spans="1:4">
      <c r="A58" t="s">
        <v>15</v>
      </c>
      <c r="B58">
        <f>C57*40%</f>
        <v>42</v>
      </c>
    </row>
    <row r="59" spans="1:4">
      <c r="A59" t="s">
        <v>16</v>
      </c>
      <c r="B59">
        <f>C57*50%</f>
        <v>52.5</v>
      </c>
    </row>
    <row r="60" spans="1:4">
      <c r="A60" t="s">
        <v>17</v>
      </c>
      <c r="B60">
        <f>60%*C57</f>
        <v>63</v>
      </c>
    </row>
    <row r="61" spans="1:4">
      <c r="A61" t="s">
        <v>18</v>
      </c>
      <c r="B61">
        <f>30%*C57</f>
        <v>31.5</v>
      </c>
    </row>
    <row r="64" spans="1:4" ht="18">
      <c r="A64" s="7" t="s">
        <v>29</v>
      </c>
    </row>
    <row r="65" spans="1:4">
      <c r="A65" s="3" t="s">
        <v>1</v>
      </c>
      <c r="B65" s="4" t="s">
        <v>2</v>
      </c>
      <c r="C65" s="5">
        <v>96</v>
      </c>
      <c r="D65" s="5" t="s">
        <v>13</v>
      </c>
    </row>
    <row r="66" spans="1:4">
      <c r="A66" t="s">
        <v>7</v>
      </c>
      <c r="B66">
        <f>C65*0.65</f>
        <v>62.400000000000006</v>
      </c>
      <c r="C66">
        <f>C65*75%</f>
        <v>72</v>
      </c>
      <c r="D66">
        <f>C65*85%</f>
        <v>81.599999999999994</v>
      </c>
    </row>
    <row r="67" spans="1:4">
      <c r="A67" t="s">
        <v>9</v>
      </c>
      <c r="B67">
        <f>70%*C65</f>
        <v>67.199999999999989</v>
      </c>
      <c r="C67">
        <f>80%*C65</f>
        <v>76.800000000000011</v>
      </c>
      <c r="D67">
        <f>90%*C65</f>
        <v>86.4</v>
      </c>
    </row>
    <row r="68" spans="1:4">
      <c r="A68" t="s">
        <v>10</v>
      </c>
      <c r="B68">
        <f>75%*C65</f>
        <v>72</v>
      </c>
      <c r="C68">
        <f>85%*C65</f>
        <v>81.599999999999994</v>
      </c>
      <c r="D68">
        <f>95%*C65</f>
        <v>91.199999999999989</v>
      </c>
    </row>
    <row r="69" spans="1:4">
      <c r="A69" t="s">
        <v>11</v>
      </c>
      <c r="B69">
        <f>40%*C65</f>
        <v>38.400000000000006</v>
      </c>
      <c r="C69">
        <f>50%*C65</f>
        <v>48</v>
      </c>
      <c r="D69">
        <f>60%*C65</f>
        <v>57.599999999999994</v>
      </c>
    </row>
    <row r="71" spans="1:4">
      <c r="A71" s="3" t="s">
        <v>30</v>
      </c>
      <c r="B71" s="5" t="s">
        <v>2</v>
      </c>
      <c r="C71" s="5">
        <v>76.5</v>
      </c>
      <c r="D71" s="5" t="s">
        <v>13</v>
      </c>
    </row>
    <row r="72" spans="1:4">
      <c r="A72" t="s">
        <v>15</v>
      </c>
      <c r="B72">
        <f>C71*40%</f>
        <v>30.6</v>
      </c>
    </row>
    <row r="73" spans="1:4">
      <c r="A73" t="s">
        <v>16</v>
      </c>
      <c r="B73">
        <f>C71*50%</f>
        <v>38.25</v>
      </c>
    </row>
    <row r="74" spans="1:4">
      <c r="A74" t="s">
        <v>17</v>
      </c>
      <c r="B74">
        <f>60%*C71</f>
        <v>45.9</v>
      </c>
    </row>
    <row r="75" spans="1:4">
      <c r="A75" t="s">
        <v>18</v>
      </c>
      <c r="B75">
        <f>30%*C71</f>
        <v>22.95</v>
      </c>
    </row>
    <row r="77" spans="1:4">
      <c r="A77" s="3" t="s">
        <v>31</v>
      </c>
      <c r="B77" s="5" t="s">
        <v>2</v>
      </c>
      <c r="C77" s="5">
        <v>19.2</v>
      </c>
      <c r="D77" s="5" t="s">
        <v>13</v>
      </c>
    </row>
    <row r="78" spans="1:4">
      <c r="A78" t="s">
        <v>15</v>
      </c>
      <c r="B78">
        <f>C77*40%</f>
        <v>7.68</v>
      </c>
    </row>
    <row r="79" spans="1:4">
      <c r="A79" t="s">
        <v>16</v>
      </c>
      <c r="B79">
        <f>C77*50%</f>
        <v>9.6</v>
      </c>
    </row>
    <row r="80" spans="1:4">
      <c r="A80" t="s">
        <v>17</v>
      </c>
      <c r="B80">
        <f>60%*C77</f>
        <v>11.52</v>
      </c>
    </row>
    <row r="81" spans="1:2">
      <c r="A81" t="s">
        <v>18</v>
      </c>
      <c r="B81">
        <f>30%*C77</f>
        <v>5.76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Kristoffer  Thomsen</dc:creator>
  <cp:lastModifiedBy>Kristoffer  Thomsen</cp:lastModifiedBy>
  <dcterms:created xsi:type="dcterms:W3CDTF">2016-11-19T01:57:25Z</dcterms:created>
  <dcterms:modified xsi:type="dcterms:W3CDTF">2016-11-20T01:35:10Z</dcterms:modified>
</cp:coreProperties>
</file>