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3955" windowHeight="16425"/>
  </bookViews>
  <sheets>
    <sheet name="Ark1" sheetId="1" r:id="rId1"/>
    <sheet name="Ark2" sheetId="2" r:id="rId2"/>
    <sheet name="Ark3" sheetId="3" r:id="rId3"/>
  </sheets>
  <calcPr calcId="125725" concurrentCalc="0"/>
</workbook>
</file>

<file path=xl/calcChain.xml><?xml version="1.0" encoding="utf-8"?>
<calcChain xmlns="http://schemas.openxmlformats.org/spreadsheetml/2006/main">
  <c r="E48" i="1"/>
  <c r="E47"/>
  <c r="E46"/>
  <c r="E45"/>
  <c r="E44"/>
  <c r="E43"/>
  <c r="E42"/>
  <c r="E41"/>
  <c r="C48"/>
  <c r="C47"/>
  <c r="C46"/>
  <c r="C45"/>
  <c r="C44"/>
  <c r="C43"/>
  <c r="C42"/>
  <c r="C41"/>
  <c r="E37"/>
  <c r="E36"/>
  <c r="E35"/>
  <c r="E34"/>
  <c r="E33"/>
  <c r="E32"/>
  <c r="E31"/>
  <c r="E30"/>
  <c r="C37"/>
  <c r="C36"/>
  <c r="C35"/>
  <c r="C34"/>
  <c r="C33"/>
  <c r="C32"/>
  <c r="C31"/>
  <c r="C30"/>
  <c r="E26"/>
  <c r="E25"/>
  <c r="E24"/>
  <c r="E23"/>
  <c r="E22"/>
  <c r="E21"/>
  <c r="E20"/>
  <c r="E19"/>
  <c r="C26"/>
  <c r="C25"/>
  <c r="C24"/>
  <c r="C23"/>
  <c r="C22"/>
  <c r="C21"/>
  <c r="C20"/>
  <c r="C19"/>
  <c r="E15"/>
  <c r="E14"/>
  <c r="E13"/>
  <c r="E12"/>
  <c r="E11"/>
  <c r="E10"/>
  <c r="E9"/>
  <c r="E8"/>
  <c r="C15"/>
  <c r="C14"/>
  <c r="C13"/>
  <c r="C12"/>
  <c r="C11"/>
  <c r="C10"/>
  <c r="C9"/>
  <c r="C8"/>
</calcChain>
</file>

<file path=xl/sharedStrings.xml><?xml version="1.0" encoding="utf-8"?>
<sst xmlns="http://schemas.openxmlformats.org/spreadsheetml/2006/main" count="169" uniqueCount="44">
  <si>
    <t>Current 1rm:</t>
  </si>
  <si>
    <t>Lift</t>
  </si>
  <si>
    <t>Squat</t>
  </si>
  <si>
    <t>Deadlift</t>
  </si>
  <si>
    <t>OHP</t>
  </si>
  <si>
    <t>Bench</t>
  </si>
  <si>
    <t>Week</t>
  </si>
  <si>
    <t>Sets/Reps</t>
  </si>
  <si>
    <t>Weight</t>
  </si>
  <si>
    <t>5x5</t>
  </si>
  <si>
    <t>5x3</t>
  </si>
  <si>
    <t>8x3</t>
  </si>
  <si>
    <t>Day 1: Heavy</t>
  </si>
  <si>
    <t>Day 2: Explosive</t>
  </si>
  <si>
    <t>Gillingham 8 week cycle</t>
  </si>
  <si>
    <t>Day 1:</t>
  </si>
  <si>
    <t>Day 2:</t>
  </si>
  <si>
    <t>Day 3:</t>
  </si>
  <si>
    <t>Day 4:</t>
  </si>
  <si>
    <t>Heavy</t>
  </si>
  <si>
    <t>Explosive</t>
  </si>
  <si>
    <t>3 x 12</t>
  </si>
  <si>
    <t>EG Lateral Raise</t>
  </si>
  <si>
    <t>Incline DB Curl</t>
  </si>
  <si>
    <t>Neck Flexion</t>
  </si>
  <si>
    <t>Neck Extension</t>
  </si>
  <si>
    <t>3 x 15</t>
  </si>
  <si>
    <t>Walking Lunges</t>
  </si>
  <si>
    <t>Seated Calf Raise</t>
  </si>
  <si>
    <t>Hanging Leg Raises</t>
  </si>
  <si>
    <t>Ab Wheel Rollout</t>
  </si>
  <si>
    <t>Side Bend</t>
  </si>
  <si>
    <t>Russian Twist</t>
  </si>
  <si>
    <t>Upper/Lower Split</t>
  </si>
  <si>
    <t>Facepulls</t>
  </si>
  <si>
    <t>3  x 12</t>
  </si>
  <si>
    <t>DB Step-Up</t>
  </si>
  <si>
    <t>Tricep Pulldown</t>
  </si>
  <si>
    <t>Standing Calf Raise</t>
  </si>
  <si>
    <t>Low to high Crossover</t>
  </si>
  <si>
    <t>Neutral Chins</t>
  </si>
  <si>
    <t>One Arm Pulldown</t>
  </si>
  <si>
    <t>Chest supported Row</t>
  </si>
  <si>
    <t>5 x F-2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</si>
</sst>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7030A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0" xfId="0" applyFont="1"/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 applyAlignment="1">
      <alignment horizontal="center"/>
    </xf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8"/>
  <sheetViews>
    <sheetView tabSelected="1" workbookViewId="0">
      <selection activeCell="K19" sqref="K19"/>
    </sheetView>
  </sheetViews>
  <sheetFormatPr defaultRowHeight="15"/>
  <cols>
    <col min="1" max="1" width="12.140625" customWidth="1"/>
    <col min="2" max="2" width="9.7109375" customWidth="1"/>
    <col min="3" max="3" width="8.7109375" customWidth="1"/>
    <col min="4" max="4" width="10" customWidth="1"/>
    <col min="5" max="5" width="8.28515625" customWidth="1"/>
    <col min="6" max="6" width="6.85546875" customWidth="1"/>
    <col min="7" max="7" width="21.140625" customWidth="1"/>
    <col min="8" max="8" width="11.28515625" customWidth="1"/>
  </cols>
  <sheetData>
    <row r="1" spans="1:8" ht="21.75" customHeight="1">
      <c r="A1" s="3" t="s">
        <v>14</v>
      </c>
      <c r="G1" s="3" t="s">
        <v>33</v>
      </c>
    </row>
    <row r="3" spans="1:8">
      <c r="A3" t="s">
        <v>1</v>
      </c>
      <c r="B3" t="s">
        <v>2</v>
      </c>
      <c r="C3" t="s">
        <v>5</v>
      </c>
      <c r="D3" t="s">
        <v>3</v>
      </c>
      <c r="E3" t="s">
        <v>4</v>
      </c>
    </row>
    <row r="4" spans="1:8">
      <c r="A4" t="s">
        <v>0</v>
      </c>
      <c r="B4" s="4">
        <v>150</v>
      </c>
      <c r="C4" s="4">
        <v>110</v>
      </c>
      <c r="D4" s="4">
        <v>180</v>
      </c>
      <c r="E4" s="4">
        <v>65</v>
      </c>
      <c r="G4" s="7" t="s">
        <v>15</v>
      </c>
      <c r="H4" s="7" t="s">
        <v>7</v>
      </c>
    </row>
    <row r="5" spans="1:8" ht="15.75" thickBot="1">
      <c r="G5" t="s">
        <v>2</v>
      </c>
      <c r="H5" s="4" t="s">
        <v>19</v>
      </c>
    </row>
    <row r="6" spans="1:8" ht="15.75" thickBot="1">
      <c r="A6" t="s">
        <v>2</v>
      </c>
      <c r="B6" s="1" t="s">
        <v>12</v>
      </c>
      <c r="C6" s="2"/>
      <c r="D6" s="1" t="s">
        <v>13</v>
      </c>
      <c r="E6" s="2"/>
      <c r="G6" t="s">
        <v>3</v>
      </c>
      <c r="H6" s="4" t="s">
        <v>20</v>
      </c>
    </row>
    <row r="7" spans="1:8">
      <c r="A7" t="s">
        <v>6</v>
      </c>
      <c r="B7" t="s">
        <v>7</v>
      </c>
      <c r="C7" s="5" t="s">
        <v>8</v>
      </c>
      <c r="D7" t="s">
        <v>7</v>
      </c>
      <c r="E7" t="s">
        <v>8</v>
      </c>
      <c r="G7" t="s">
        <v>27</v>
      </c>
      <c r="H7" s="4" t="s">
        <v>26</v>
      </c>
    </row>
    <row r="8" spans="1:8">
      <c r="A8" s="4">
        <v>1</v>
      </c>
      <c r="B8" s="14" t="s">
        <v>9</v>
      </c>
      <c r="C8" s="15">
        <f>CEILING(B4*0.75,2.5)</f>
        <v>112.5</v>
      </c>
      <c r="D8" s="14" t="s">
        <v>11</v>
      </c>
      <c r="E8" s="14">
        <f>CEILING(0.6*B4,2.5)</f>
        <v>90</v>
      </c>
      <c r="G8" t="s">
        <v>38</v>
      </c>
      <c r="H8" s="4" t="s">
        <v>26</v>
      </c>
    </row>
    <row r="9" spans="1:8">
      <c r="A9" s="4">
        <v>2</v>
      </c>
      <c r="B9" s="4" t="s">
        <v>10</v>
      </c>
      <c r="C9" s="6">
        <f>CEILING(0.8*B4,2.5)</f>
        <v>120</v>
      </c>
      <c r="D9" s="4" t="s">
        <v>11</v>
      </c>
      <c r="E9" s="4">
        <f>CEILING(0.6*B4,2.5)</f>
        <v>90</v>
      </c>
      <c r="G9" s="8" t="s">
        <v>29</v>
      </c>
      <c r="H9" s="9" t="s">
        <v>21</v>
      </c>
    </row>
    <row r="10" spans="1:8">
      <c r="A10" s="4">
        <v>3</v>
      </c>
      <c r="B10" s="4" t="s">
        <v>9</v>
      </c>
      <c r="C10" s="6">
        <f>CEILING(0.7*B4,2.5)</f>
        <v>105</v>
      </c>
      <c r="D10" s="4" t="s">
        <v>11</v>
      </c>
      <c r="E10" s="4">
        <f>CEILING(0.6*B4,2.5)</f>
        <v>90</v>
      </c>
      <c r="G10" s="8" t="s">
        <v>32</v>
      </c>
      <c r="H10" s="9" t="s">
        <v>21</v>
      </c>
    </row>
    <row r="11" spans="1:8">
      <c r="A11" s="4">
        <v>4</v>
      </c>
      <c r="B11" s="4" t="s">
        <v>10</v>
      </c>
      <c r="C11" s="6">
        <f>CEILING(0.85*B4,2.5)</f>
        <v>127.5</v>
      </c>
      <c r="D11" s="4" t="s">
        <v>11</v>
      </c>
      <c r="E11" s="4">
        <f>CEILING(0.6*B4,2.5)</f>
        <v>90</v>
      </c>
      <c r="H11" s="4"/>
    </row>
    <row r="12" spans="1:8">
      <c r="A12" s="4">
        <v>5</v>
      </c>
      <c r="B12" s="4" t="s">
        <v>9</v>
      </c>
      <c r="C12" s="6">
        <f>CEILING(0.75*B4+2.5,2.5)</f>
        <v>115</v>
      </c>
      <c r="D12" s="4" t="s">
        <v>11</v>
      </c>
      <c r="E12" s="4">
        <f>CEILING(0.6*B4,2.5)</f>
        <v>90</v>
      </c>
      <c r="H12" s="4"/>
    </row>
    <row r="13" spans="1:8">
      <c r="A13" s="4">
        <v>6</v>
      </c>
      <c r="B13" s="4" t="s">
        <v>10</v>
      </c>
      <c r="C13" s="6">
        <f>CEILING(0.8*B4+2.5,2.5)</f>
        <v>122.5</v>
      </c>
      <c r="D13" s="4" t="s">
        <v>11</v>
      </c>
      <c r="E13" s="4">
        <f>CEILING(0.6*B4,2.5)</f>
        <v>90</v>
      </c>
      <c r="H13" s="4"/>
    </row>
    <row r="14" spans="1:8">
      <c r="A14" s="4">
        <v>7</v>
      </c>
      <c r="B14" s="4" t="s">
        <v>9</v>
      </c>
      <c r="C14" s="6">
        <f>CEILING(0.7*B4+2.5,2.5)</f>
        <v>107.5</v>
      </c>
      <c r="D14" s="4" t="s">
        <v>11</v>
      </c>
      <c r="E14" s="4">
        <f>CEILING(0.6*B4,2.5)</f>
        <v>90</v>
      </c>
      <c r="G14" s="7" t="s">
        <v>16</v>
      </c>
      <c r="H14" s="4"/>
    </row>
    <row r="15" spans="1:8">
      <c r="A15" s="4">
        <v>8</v>
      </c>
      <c r="B15" s="4" t="s">
        <v>10</v>
      </c>
      <c r="C15" s="6">
        <f>CEILING(0.85*B4+2.5,2.5)</f>
        <v>130</v>
      </c>
      <c r="D15" s="4" t="s">
        <v>11</v>
      </c>
      <c r="E15" s="4">
        <f>CEILING(0.6*B4,2.5)</f>
        <v>90</v>
      </c>
      <c r="G15" t="s">
        <v>5</v>
      </c>
      <c r="H15" s="4" t="s">
        <v>19</v>
      </c>
    </row>
    <row r="16" spans="1:8" ht="15.75" thickBot="1">
      <c r="G16" t="s">
        <v>4</v>
      </c>
      <c r="H16" s="4" t="s">
        <v>20</v>
      </c>
    </row>
    <row r="17" spans="1:8" ht="15.75" thickBot="1">
      <c r="A17" t="s">
        <v>5</v>
      </c>
      <c r="B17" s="1" t="s">
        <v>12</v>
      </c>
      <c r="C17" s="2"/>
      <c r="D17" s="1" t="s">
        <v>13</v>
      </c>
      <c r="E17" s="2"/>
      <c r="G17" t="s">
        <v>41</v>
      </c>
      <c r="H17" s="4" t="s">
        <v>26</v>
      </c>
    </row>
    <row r="18" spans="1:8">
      <c r="A18" t="s">
        <v>6</v>
      </c>
      <c r="B18" t="s">
        <v>7</v>
      </c>
      <c r="C18" s="5" t="s">
        <v>8</v>
      </c>
      <c r="D18" t="s">
        <v>7</v>
      </c>
      <c r="E18" t="s">
        <v>8</v>
      </c>
      <c r="G18" s="8" t="s">
        <v>39</v>
      </c>
      <c r="H18" s="9" t="s">
        <v>21</v>
      </c>
    </row>
    <row r="19" spans="1:8">
      <c r="A19" s="4">
        <v>1</v>
      </c>
      <c r="B19" s="14" t="s">
        <v>9</v>
      </c>
      <c r="C19" s="15">
        <f>CEILING(C4*0.75,2.5)</f>
        <v>82.5</v>
      </c>
      <c r="D19" s="14" t="s">
        <v>11</v>
      </c>
      <c r="E19" s="14">
        <f>CEILING(0.6*C4,2.5)</f>
        <v>67.5</v>
      </c>
      <c r="G19" s="8" t="s">
        <v>42</v>
      </c>
      <c r="H19" s="9" t="s">
        <v>35</v>
      </c>
    </row>
    <row r="20" spans="1:8">
      <c r="A20" s="4">
        <v>2</v>
      </c>
      <c r="B20" s="4" t="s">
        <v>10</v>
      </c>
      <c r="C20" s="6">
        <f>CEILING(0.8*C4,2.5)</f>
        <v>90</v>
      </c>
      <c r="D20" s="4" t="s">
        <v>11</v>
      </c>
      <c r="E20" s="4">
        <f>CEILING(0.6*C4,2.5)</f>
        <v>67.5</v>
      </c>
      <c r="G20" s="10" t="s">
        <v>22</v>
      </c>
      <c r="H20" s="11" t="s">
        <v>21</v>
      </c>
    </row>
    <row r="21" spans="1:8">
      <c r="A21" s="4">
        <v>3</v>
      </c>
      <c r="B21" s="4" t="s">
        <v>9</v>
      </c>
      <c r="C21" s="6">
        <f>CEILING(0.7*C4,2.5)</f>
        <v>77.5</v>
      </c>
      <c r="D21" s="4" t="s">
        <v>11</v>
      </c>
      <c r="E21" s="4">
        <f>CEILING(0.6*C4,2.5)</f>
        <v>67.5</v>
      </c>
      <c r="G21" s="10" t="s">
        <v>34</v>
      </c>
      <c r="H21" s="11" t="s">
        <v>21</v>
      </c>
    </row>
    <row r="22" spans="1:8">
      <c r="A22" s="4">
        <v>4</v>
      </c>
      <c r="B22" s="4" t="s">
        <v>10</v>
      </c>
      <c r="C22" s="6">
        <f>CEILING(0.85*C4,2.5)</f>
        <v>95</v>
      </c>
      <c r="D22" s="4" t="s">
        <v>11</v>
      </c>
      <c r="E22" s="4">
        <f>CEILING(0.6*C4,2.5)</f>
        <v>67.5</v>
      </c>
      <c r="G22" s="12" t="s">
        <v>23</v>
      </c>
      <c r="H22" s="13" t="s">
        <v>21</v>
      </c>
    </row>
    <row r="23" spans="1:8">
      <c r="A23" s="4">
        <v>5</v>
      </c>
      <c r="B23" s="4" t="s">
        <v>9</v>
      </c>
      <c r="C23" s="6">
        <f>CEILING(0.75*C4+2.5,2.5)</f>
        <v>85</v>
      </c>
      <c r="D23" s="4" t="s">
        <v>11</v>
      </c>
      <c r="E23" s="4">
        <f>CEILING(0.6*C4,2.5)</f>
        <v>67.5</v>
      </c>
      <c r="G23" s="12" t="s">
        <v>24</v>
      </c>
      <c r="H23" s="13" t="s">
        <v>26</v>
      </c>
    </row>
    <row r="24" spans="1:8">
      <c r="A24" s="4">
        <v>6</v>
      </c>
      <c r="B24" s="4" t="s">
        <v>10</v>
      </c>
      <c r="C24" s="6">
        <f>CEILING(0.8*C4+2.5,2.5)</f>
        <v>92.5</v>
      </c>
      <c r="D24" s="4" t="s">
        <v>11</v>
      </c>
      <c r="E24" s="4">
        <f>CEILING(0.6*C4,2.5)</f>
        <v>67.5</v>
      </c>
      <c r="G24" s="12"/>
      <c r="H24" s="13"/>
    </row>
    <row r="25" spans="1:8">
      <c r="A25" s="4">
        <v>7</v>
      </c>
      <c r="B25" s="4" t="s">
        <v>9</v>
      </c>
      <c r="C25" s="6">
        <f>CEILING(0.7*C4+2.5,2.5)</f>
        <v>80</v>
      </c>
      <c r="D25" s="4" t="s">
        <v>11</v>
      </c>
      <c r="E25" s="4">
        <f>CEILING(0.6*C4,2.5)</f>
        <v>67.5</v>
      </c>
      <c r="H25" s="4"/>
    </row>
    <row r="26" spans="1:8">
      <c r="A26" s="4">
        <v>8</v>
      </c>
      <c r="B26" s="4" t="s">
        <v>10</v>
      </c>
      <c r="C26" s="6">
        <f>CEILING(0.85*C4+2.5,2.5)</f>
        <v>97.5</v>
      </c>
      <c r="D26" s="4" t="s">
        <v>11</v>
      </c>
      <c r="E26" s="4">
        <f>CEILING(0.6*C4,2.5)</f>
        <v>67.5</v>
      </c>
      <c r="G26" s="7" t="s">
        <v>17</v>
      </c>
      <c r="H26" s="4"/>
    </row>
    <row r="27" spans="1:8" ht="15.75" thickBot="1">
      <c r="G27" t="s">
        <v>3</v>
      </c>
      <c r="H27" s="4" t="s">
        <v>19</v>
      </c>
    </row>
    <row r="28" spans="1:8" ht="15.75" thickBot="1">
      <c r="A28" t="s">
        <v>3</v>
      </c>
      <c r="B28" s="1" t="s">
        <v>12</v>
      </c>
      <c r="C28" s="2"/>
      <c r="D28" s="1" t="s">
        <v>13</v>
      </c>
      <c r="E28" s="2"/>
      <c r="G28" t="s">
        <v>2</v>
      </c>
      <c r="H28" s="4" t="s">
        <v>20</v>
      </c>
    </row>
    <row r="29" spans="1:8">
      <c r="A29" t="s">
        <v>6</v>
      </c>
      <c r="B29" t="s">
        <v>7</v>
      </c>
      <c r="C29" s="5" t="s">
        <v>8</v>
      </c>
      <c r="D29" t="s">
        <v>7</v>
      </c>
      <c r="E29" t="s">
        <v>8</v>
      </c>
      <c r="G29" t="s">
        <v>36</v>
      </c>
      <c r="H29" s="4" t="s">
        <v>26</v>
      </c>
    </row>
    <row r="30" spans="1:8">
      <c r="A30" s="4">
        <v>1</v>
      </c>
      <c r="B30" s="14" t="s">
        <v>9</v>
      </c>
      <c r="C30" s="15">
        <f>CEILING(D4*0.75,2.5)</f>
        <v>135</v>
      </c>
      <c r="D30" s="14" t="s">
        <v>11</v>
      </c>
      <c r="E30" s="14">
        <f>CEILING(0.6*D4,2.5)</f>
        <v>110</v>
      </c>
      <c r="G30" t="s">
        <v>28</v>
      </c>
      <c r="H30" s="4" t="s">
        <v>26</v>
      </c>
    </row>
    <row r="31" spans="1:8">
      <c r="A31" s="4">
        <v>2</v>
      </c>
      <c r="B31" s="4" t="s">
        <v>10</v>
      </c>
      <c r="C31" s="6">
        <f>CEILING(0.8*D4,2.5)</f>
        <v>145</v>
      </c>
      <c r="D31" s="4" t="s">
        <v>11</v>
      </c>
      <c r="E31" s="4">
        <f>CEILING(0.6*D4,2.5)</f>
        <v>110</v>
      </c>
      <c r="G31" s="8" t="s">
        <v>30</v>
      </c>
      <c r="H31" s="9" t="s">
        <v>21</v>
      </c>
    </row>
    <row r="32" spans="1:8">
      <c r="A32" s="4">
        <v>3</v>
      </c>
      <c r="B32" s="4" t="s">
        <v>9</v>
      </c>
      <c r="C32" s="6">
        <f>CEILING(0.7*D4,2.5)</f>
        <v>127.5</v>
      </c>
      <c r="D32" s="4" t="s">
        <v>11</v>
      </c>
      <c r="E32" s="4">
        <f>CEILING(0.6*D4,2.5)</f>
        <v>110</v>
      </c>
      <c r="G32" s="8" t="s">
        <v>31</v>
      </c>
      <c r="H32" s="9" t="s">
        <v>21</v>
      </c>
    </row>
    <row r="33" spans="1:11">
      <c r="A33" s="4">
        <v>4</v>
      </c>
      <c r="B33" s="4" t="s">
        <v>10</v>
      </c>
      <c r="C33" s="6">
        <f>CEILING(0.85*D4,2.5)</f>
        <v>155</v>
      </c>
      <c r="D33" s="4" t="s">
        <v>11</v>
      </c>
      <c r="E33" s="4">
        <f>CEILING(0.6*D4,2.5)</f>
        <v>110</v>
      </c>
      <c r="H33" s="4"/>
    </row>
    <row r="34" spans="1:11">
      <c r="A34" s="4">
        <v>5</v>
      </c>
      <c r="B34" s="4" t="s">
        <v>9</v>
      </c>
      <c r="C34" s="6">
        <f>CEILING(0.75*D4+2.5,2.5)</f>
        <v>137.5</v>
      </c>
      <c r="D34" s="4" t="s">
        <v>11</v>
      </c>
      <c r="E34" s="4">
        <f>CEILING(0.6*D4,2.5)</f>
        <v>110</v>
      </c>
      <c r="H34" s="4"/>
    </row>
    <row r="35" spans="1:11">
      <c r="A35" s="4">
        <v>6</v>
      </c>
      <c r="B35" s="4" t="s">
        <v>10</v>
      </c>
      <c r="C35" s="6">
        <f>CEILING(0.8*D4+2.5,2.5)</f>
        <v>147.5</v>
      </c>
      <c r="D35" s="4" t="s">
        <v>11</v>
      </c>
      <c r="E35" s="4">
        <f>CEILING(0.6*D4,2.5)</f>
        <v>110</v>
      </c>
      <c r="H35" s="4"/>
    </row>
    <row r="36" spans="1:11">
      <c r="A36" s="4">
        <v>7</v>
      </c>
      <c r="B36" s="4" t="s">
        <v>9</v>
      </c>
      <c r="C36" s="6">
        <f>CEILING(0.7*D4+2.5,2.5)</f>
        <v>130</v>
      </c>
      <c r="D36" s="4" t="s">
        <v>11</v>
      </c>
      <c r="E36" s="4">
        <f>CEILING(0.6*D4,2.5)</f>
        <v>110</v>
      </c>
      <c r="G36" s="7" t="s">
        <v>18</v>
      </c>
      <c r="H36" s="4"/>
    </row>
    <row r="37" spans="1:11">
      <c r="A37" s="4">
        <v>8</v>
      </c>
      <c r="B37" s="4" t="s">
        <v>10</v>
      </c>
      <c r="C37" s="6">
        <f>CEILING(0.85*D4+2.5,2.5)</f>
        <v>157.5</v>
      </c>
      <c r="D37" s="4" t="s">
        <v>11</v>
      </c>
      <c r="E37" s="4">
        <f>CEILING(0.6*D4,2.5)</f>
        <v>110</v>
      </c>
      <c r="G37" t="s">
        <v>4</v>
      </c>
      <c r="H37" s="4" t="s">
        <v>19</v>
      </c>
      <c r="K37" s="16"/>
    </row>
    <row r="38" spans="1:11" ht="15.75" thickBot="1">
      <c r="G38" t="s">
        <v>5</v>
      </c>
      <c r="H38" s="4" t="s">
        <v>20</v>
      </c>
      <c r="K38" s="16"/>
    </row>
    <row r="39" spans="1:11" ht="15.75" thickBot="1">
      <c r="A39" t="s">
        <v>4</v>
      </c>
      <c r="B39" s="1" t="s">
        <v>12</v>
      </c>
      <c r="C39" s="2"/>
      <c r="D39" s="1" t="s">
        <v>13</v>
      </c>
      <c r="E39" s="2"/>
      <c r="G39" t="s">
        <v>40</v>
      </c>
      <c r="H39" s="4" t="s">
        <v>43</v>
      </c>
      <c r="K39" s="16"/>
    </row>
    <row r="40" spans="1:11">
      <c r="A40" t="s">
        <v>6</v>
      </c>
      <c r="B40" t="s">
        <v>7</v>
      </c>
      <c r="C40" s="5" t="s">
        <v>8</v>
      </c>
      <c r="D40" t="s">
        <v>7</v>
      </c>
      <c r="E40" t="s">
        <v>8</v>
      </c>
      <c r="G40" s="8" t="s">
        <v>39</v>
      </c>
      <c r="H40" s="9" t="s">
        <v>21</v>
      </c>
    </row>
    <row r="41" spans="1:11">
      <c r="A41" s="4">
        <v>1</v>
      </c>
      <c r="B41" s="14" t="s">
        <v>9</v>
      </c>
      <c r="C41" s="15">
        <f>CEILING(E4*0.75,2.5)</f>
        <v>50</v>
      </c>
      <c r="D41" s="14" t="s">
        <v>11</v>
      </c>
      <c r="E41" s="14">
        <f>CEILING(0.6*E4,2.5)</f>
        <v>40</v>
      </c>
      <c r="G41" s="8" t="s">
        <v>42</v>
      </c>
      <c r="H41" s="9" t="s">
        <v>21</v>
      </c>
    </row>
    <row r="42" spans="1:11">
      <c r="A42" s="4">
        <v>2</v>
      </c>
      <c r="B42" s="4" t="s">
        <v>10</v>
      </c>
      <c r="C42" s="6">
        <f>CEILING(0.8*E4,2.5)</f>
        <v>52.5</v>
      </c>
      <c r="D42" s="4" t="s">
        <v>11</v>
      </c>
      <c r="E42" s="4">
        <f>CEILING(0.6*E4,2.5)</f>
        <v>40</v>
      </c>
      <c r="G42" s="10" t="s">
        <v>22</v>
      </c>
      <c r="H42" s="11" t="s">
        <v>21</v>
      </c>
    </row>
    <row r="43" spans="1:11">
      <c r="A43" s="4">
        <v>3</v>
      </c>
      <c r="B43" s="4" t="s">
        <v>9</v>
      </c>
      <c r="C43" s="6">
        <f>CEILING(0.7*E4,2.5)</f>
        <v>47.5</v>
      </c>
      <c r="D43" s="4" t="s">
        <v>11</v>
      </c>
      <c r="E43" s="4">
        <f>CEILING(0.6*E4,2.5)</f>
        <v>40</v>
      </c>
      <c r="G43" s="10" t="s">
        <v>34</v>
      </c>
      <c r="H43" s="11" t="s">
        <v>21</v>
      </c>
    </row>
    <row r="44" spans="1:11">
      <c r="A44" s="4">
        <v>4</v>
      </c>
      <c r="B44" s="4" t="s">
        <v>10</v>
      </c>
      <c r="C44" s="6">
        <f>CEILING(0.85*E4,2.5)</f>
        <v>57.5</v>
      </c>
      <c r="D44" s="4" t="s">
        <v>11</v>
      </c>
      <c r="E44" s="4">
        <f>CEILING(0.6*E4,2.5)</f>
        <v>40</v>
      </c>
      <c r="G44" s="12" t="s">
        <v>37</v>
      </c>
      <c r="H44" s="13" t="s">
        <v>21</v>
      </c>
    </row>
    <row r="45" spans="1:11">
      <c r="A45" s="4">
        <v>5</v>
      </c>
      <c r="B45" s="4" t="s">
        <v>9</v>
      </c>
      <c r="C45" s="6">
        <f>CEILING(0.75*E4+2.5,2.5)</f>
        <v>52.5</v>
      </c>
      <c r="D45" s="4" t="s">
        <v>11</v>
      </c>
      <c r="E45" s="4">
        <f>CEILING(0.6*E4,2.5)</f>
        <v>40</v>
      </c>
      <c r="G45" s="12" t="s">
        <v>25</v>
      </c>
      <c r="H45" s="13" t="s">
        <v>26</v>
      </c>
    </row>
    <row r="46" spans="1:11">
      <c r="A46" s="4">
        <v>6</v>
      </c>
      <c r="B46" s="4" t="s">
        <v>10</v>
      </c>
      <c r="C46" s="6">
        <f>CEILING(0.8*E4+2.5,2.5)</f>
        <v>55</v>
      </c>
      <c r="D46" s="4" t="s">
        <v>11</v>
      </c>
      <c r="E46" s="4">
        <f>CEILING(0.6*E4,2.5)</f>
        <v>40</v>
      </c>
      <c r="H46" s="4"/>
    </row>
    <row r="47" spans="1:11">
      <c r="A47" s="4">
        <v>7</v>
      </c>
      <c r="B47" s="4" t="s">
        <v>9</v>
      </c>
      <c r="C47" s="6">
        <f>CEILING(0.7*E4+2.5,2.5)</f>
        <v>50</v>
      </c>
      <c r="D47" s="4" t="s">
        <v>11</v>
      </c>
      <c r="E47" s="4">
        <f>CEILING(0.6*E4,2.5)</f>
        <v>40</v>
      </c>
      <c r="H47" s="4"/>
    </row>
    <row r="48" spans="1:11">
      <c r="A48" s="4">
        <v>8</v>
      </c>
      <c r="B48" s="4" t="s">
        <v>10</v>
      </c>
      <c r="C48" s="6">
        <f>CEILING(0.85*E4+2.5,2.5)</f>
        <v>60</v>
      </c>
      <c r="D48" s="4" t="s">
        <v>11</v>
      </c>
      <c r="E48" s="4">
        <f>CEILING(0.6*E4,2.5)</f>
        <v>40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RasmusFM</dc:creator>
  <cp:lastModifiedBy>RasmusFM</cp:lastModifiedBy>
  <cp:lastPrinted>2018-05-26T10:00:03Z</cp:lastPrinted>
  <dcterms:created xsi:type="dcterms:W3CDTF">2018-05-24T13:37:22Z</dcterms:created>
  <dcterms:modified xsi:type="dcterms:W3CDTF">2018-06-03T18:47:19Z</dcterms:modified>
</cp:coreProperties>
</file>